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4160" windowHeight="12780" activeTab="1"/>
  </bookViews>
  <sheets>
    <sheet name="2016-2020" sheetId="1" r:id="rId1"/>
    <sheet name="2021-2025" sheetId="2" r:id="rId2"/>
  </sheets>
  <definedNames>
    <definedName name="_xlnm._FilterDatabase" localSheetId="0" hidden="1">'2016-2020'!$A$12:$K$258</definedName>
    <definedName name="_xlnm._FilterDatabase" localSheetId="1" hidden="1">'2021-2025'!$A$10:$I$333</definedName>
    <definedName name="_xlnm.Print_Titles" localSheetId="0">'2016-2020'!$5:$7</definedName>
    <definedName name="_xlnm.Print_Titles" localSheetId="1">'2021-2025'!$3:$5</definedName>
    <definedName name="_xlnm.Print_Area" localSheetId="0">'2016-2020'!$A$1:$K$258</definedName>
    <definedName name="_xlnm.Print_Area" localSheetId="1">'2021-2025'!$A$1:$K$335</definedName>
  </definedNames>
  <calcPr calcId="125725"/>
</workbook>
</file>

<file path=xl/calcChain.xml><?xml version="1.0" encoding="utf-8"?>
<calcChain xmlns="http://schemas.openxmlformats.org/spreadsheetml/2006/main">
  <c r="D7" i="2"/>
  <c r="D8"/>
  <c r="D6"/>
  <c r="G204"/>
  <c r="D330" l="1"/>
  <c r="I329"/>
  <c r="H329"/>
  <c r="G329"/>
  <c r="F329"/>
  <c r="E329"/>
  <c r="I327"/>
  <c r="H327"/>
  <c r="G327"/>
  <c r="F327"/>
  <c r="E327"/>
  <c r="I326"/>
  <c r="H326"/>
  <c r="G326"/>
  <c r="F326"/>
  <c r="E326"/>
  <c r="I322"/>
  <c r="H322"/>
  <c r="G322"/>
  <c r="F322"/>
  <c r="E322"/>
  <c r="I320"/>
  <c r="H320"/>
  <c r="G320"/>
  <c r="F320"/>
  <c r="E320"/>
  <c r="I319"/>
  <c r="H319"/>
  <c r="G319"/>
  <c r="F319"/>
  <c r="E319"/>
  <c r="I316"/>
  <c r="H316"/>
  <c r="G316"/>
  <c r="F316"/>
  <c r="E316"/>
  <c r="I313"/>
  <c r="H313"/>
  <c r="G313"/>
  <c r="F313"/>
  <c r="E313"/>
  <c r="I312"/>
  <c r="H312"/>
  <c r="G312"/>
  <c r="F312"/>
  <c r="E312"/>
  <c r="D308"/>
  <c r="I307"/>
  <c r="H307"/>
  <c r="G307"/>
  <c r="F307"/>
  <c r="E307"/>
  <c r="I305"/>
  <c r="H305"/>
  <c r="G305"/>
  <c r="F305"/>
  <c r="E305"/>
  <c r="I304"/>
  <c r="H304"/>
  <c r="G304"/>
  <c r="F304"/>
  <c r="E304"/>
  <c r="I302"/>
  <c r="H302"/>
  <c r="G302"/>
  <c r="F302"/>
  <c r="E302"/>
  <c r="I301"/>
  <c r="H301"/>
  <c r="G301"/>
  <c r="F301"/>
  <c r="E301"/>
  <c r="I297"/>
  <c r="H297"/>
  <c r="G297"/>
  <c r="F297"/>
  <c r="E297"/>
  <c r="I296"/>
  <c r="H296"/>
  <c r="G296"/>
  <c r="F296"/>
  <c r="E296"/>
  <c r="I292"/>
  <c r="H292"/>
  <c r="G292"/>
  <c r="F292"/>
  <c r="E292"/>
  <c r="I291"/>
  <c r="H291"/>
  <c r="G291"/>
  <c r="F291"/>
  <c r="E291"/>
  <c r="D286"/>
  <c r="I285"/>
  <c r="H285"/>
  <c r="G285"/>
  <c r="F285"/>
  <c r="E285"/>
  <c r="I283"/>
  <c r="H283"/>
  <c r="G283"/>
  <c r="F283"/>
  <c r="I282"/>
  <c r="H282"/>
  <c r="G282"/>
  <c r="F282"/>
  <c r="E282"/>
  <c r="I278"/>
  <c r="H278"/>
  <c r="G278"/>
  <c r="F278"/>
  <c r="E278"/>
  <c r="I277"/>
  <c r="H277"/>
  <c r="G277"/>
  <c r="F277"/>
  <c r="E277"/>
  <c r="D274"/>
  <c r="I273"/>
  <c r="H273"/>
  <c r="G273"/>
  <c r="F273"/>
  <c r="E273"/>
  <c r="I271"/>
  <c r="H271"/>
  <c r="G271"/>
  <c r="F271"/>
  <c r="I270"/>
  <c r="H270"/>
  <c r="G270"/>
  <c r="F270"/>
  <c r="E270"/>
  <c r="D266"/>
  <c r="I265"/>
  <c r="H265"/>
  <c r="G265"/>
  <c r="F265"/>
  <c r="E265"/>
  <c r="I262"/>
  <c r="H262"/>
  <c r="G262"/>
  <c r="F262"/>
  <c r="I261"/>
  <c r="H261"/>
  <c r="G261"/>
  <c r="F261"/>
  <c r="E261"/>
  <c r="D258"/>
  <c r="I257"/>
  <c r="H257"/>
  <c r="G257"/>
  <c r="F257"/>
  <c r="E257"/>
  <c r="D255"/>
  <c r="I254"/>
  <c r="H254"/>
  <c r="G254"/>
  <c r="F254"/>
  <c r="E254"/>
  <c r="I252"/>
  <c r="H252"/>
  <c r="G252"/>
  <c r="F252"/>
  <c r="I251"/>
  <c r="H251"/>
  <c r="G251"/>
  <c r="F251"/>
  <c r="E251"/>
  <c r="I249"/>
  <c r="H249"/>
  <c r="G249"/>
  <c r="F249"/>
  <c r="I248"/>
  <c r="H248"/>
  <c r="G248"/>
  <c r="F248"/>
  <c r="E248"/>
  <c r="D244"/>
  <c r="I243"/>
  <c r="H243"/>
  <c r="G243"/>
  <c r="F243"/>
  <c r="E243"/>
  <c r="I241"/>
  <c r="H241"/>
  <c r="G241"/>
  <c r="F241"/>
  <c r="E241"/>
  <c r="I240"/>
  <c r="H240"/>
  <c r="G240"/>
  <c r="F240"/>
  <c r="E240"/>
  <c r="I238"/>
  <c r="H238"/>
  <c r="G238"/>
  <c r="F238"/>
  <c r="E238"/>
  <c r="I237"/>
  <c r="H237"/>
  <c r="G237"/>
  <c r="F237"/>
  <c r="E237"/>
  <c r="I235"/>
  <c r="H235"/>
  <c r="G235"/>
  <c r="F235"/>
  <c r="E235"/>
  <c r="I234"/>
  <c r="H234"/>
  <c r="G234"/>
  <c r="F234"/>
  <c r="E234"/>
  <c r="I232"/>
  <c r="H232"/>
  <c r="G232"/>
  <c r="F232"/>
  <c r="E232"/>
  <c r="I231"/>
  <c r="H231"/>
  <c r="G231"/>
  <c r="F231"/>
  <c r="E231"/>
  <c r="I229"/>
  <c r="H229"/>
  <c r="G229"/>
  <c r="F229"/>
  <c r="E229"/>
  <c r="I228"/>
  <c r="H228"/>
  <c r="G228"/>
  <c r="F228"/>
  <c r="E228"/>
  <c r="I222"/>
  <c r="H222"/>
  <c r="G222"/>
  <c r="F222"/>
  <c r="E222"/>
  <c r="I221"/>
  <c r="H221"/>
  <c r="G221"/>
  <c r="F221"/>
  <c r="E221"/>
  <c r="I219"/>
  <c r="H219"/>
  <c r="G219"/>
  <c r="F219"/>
  <c r="E219"/>
  <c r="I218"/>
  <c r="H218"/>
  <c r="G218"/>
  <c r="F218"/>
  <c r="E218"/>
  <c r="I215"/>
  <c r="F215"/>
  <c r="E215"/>
  <c r="I214"/>
  <c r="H214"/>
  <c r="G214"/>
  <c r="F214"/>
  <c r="E214"/>
  <c r="I212"/>
  <c r="H212"/>
  <c r="G212"/>
  <c r="F212"/>
  <c r="E212"/>
  <c r="I211"/>
  <c r="H211"/>
  <c r="G211"/>
  <c r="F211"/>
  <c r="E211"/>
  <c r="I208"/>
  <c r="F208"/>
  <c r="E208"/>
  <c r="I207"/>
  <c r="H207"/>
  <c r="G207"/>
  <c r="F207"/>
  <c r="E207"/>
  <c r="I205"/>
  <c r="H205"/>
  <c r="F205"/>
  <c r="E205"/>
  <c r="I204"/>
  <c r="H204"/>
  <c r="F204"/>
  <c r="E204"/>
  <c r="D204" s="1"/>
  <c r="I201"/>
  <c r="H201"/>
  <c r="G201"/>
  <c r="F201"/>
  <c r="E201"/>
  <c r="I200"/>
  <c r="H200"/>
  <c r="G200"/>
  <c r="F200"/>
  <c r="E200"/>
  <c r="I197"/>
  <c r="D197" s="1"/>
  <c r="I196"/>
  <c r="H196"/>
  <c r="G196"/>
  <c r="F196"/>
  <c r="E196"/>
  <c r="I190"/>
  <c r="G190"/>
  <c r="F190"/>
  <c r="E190"/>
  <c r="I189"/>
  <c r="H189"/>
  <c r="G189"/>
  <c r="F189"/>
  <c r="E189"/>
  <c r="I187"/>
  <c r="H187"/>
  <c r="G187"/>
  <c r="F187"/>
  <c r="E187"/>
  <c r="I186"/>
  <c r="H186"/>
  <c r="G186"/>
  <c r="F186"/>
  <c r="E186"/>
  <c r="I183"/>
  <c r="H183"/>
  <c r="F183"/>
  <c r="E183"/>
  <c r="I182"/>
  <c r="H182"/>
  <c r="G182"/>
  <c r="F182"/>
  <c r="E182"/>
  <c r="I178"/>
  <c r="H178"/>
  <c r="G178"/>
  <c r="E178"/>
  <c r="I177"/>
  <c r="H177"/>
  <c r="G177"/>
  <c r="F177"/>
  <c r="E177"/>
  <c r="D174"/>
  <c r="I173"/>
  <c r="H173"/>
  <c r="G173"/>
  <c r="F173"/>
  <c r="E173"/>
  <c r="D171"/>
  <c r="I170"/>
  <c r="H170"/>
  <c r="G170"/>
  <c r="F170"/>
  <c r="E170"/>
  <c r="D168"/>
  <c r="I167"/>
  <c r="H167"/>
  <c r="G167"/>
  <c r="F167"/>
  <c r="E167"/>
  <c r="D165"/>
  <c r="I164"/>
  <c r="H164"/>
  <c r="G164"/>
  <c r="F164"/>
  <c r="E164"/>
  <c r="D162"/>
  <c r="I161"/>
  <c r="H161"/>
  <c r="G161"/>
  <c r="F161"/>
  <c r="E161"/>
  <c r="H159"/>
  <c r="F159"/>
  <c r="E159"/>
  <c r="I158"/>
  <c r="H158"/>
  <c r="G158"/>
  <c r="F158"/>
  <c r="E158"/>
  <c r="I156"/>
  <c r="H156"/>
  <c r="G156"/>
  <c r="F156"/>
  <c r="E156"/>
  <c r="I155"/>
  <c r="H155"/>
  <c r="G155"/>
  <c r="F155"/>
  <c r="E155"/>
  <c r="I153"/>
  <c r="H153"/>
  <c r="G153"/>
  <c r="F153"/>
  <c r="E153"/>
  <c r="I152"/>
  <c r="H152"/>
  <c r="G152"/>
  <c r="F152"/>
  <c r="E152"/>
  <c r="I150"/>
  <c r="H150"/>
  <c r="G150"/>
  <c r="F150"/>
  <c r="E150"/>
  <c r="I149"/>
  <c r="H149"/>
  <c r="G149"/>
  <c r="F149"/>
  <c r="E149"/>
  <c r="I147"/>
  <c r="H147"/>
  <c r="G147"/>
  <c r="F147"/>
  <c r="E147"/>
  <c r="I146"/>
  <c r="H146"/>
  <c r="G146"/>
  <c r="F146"/>
  <c r="E146"/>
  <c r="I144"/>
  <c r="H144"/>
  <c r="G144"/>
  <c r="F144"/>
  <c r="E144"/>
  <c r="I143"/>
  <c r="H143"/>
  <c r="G143"/>
  <c r="F143"/>
  <c r="E143"/>
  <c r="I141"/>
  <c r="H141"/>
  <c r="G141"/>
  <c r="F141"/>
  <c r="E141"/>
  <c r="I140"/>
  <c r="H140"/>
  <c r="G140"/>
  <c r="F140"/>
  <c r="E140"/>
  <c r="I138"/>
  <c r="H138"/>
  <c r="G138"/>
  <c r="F138"/>
  <c r="E138"/>
  <c r="I137"/>
  <c r="H137"/>
  <c r="G137"/>
  <c r="F137"/>
  <c r="E137"/>
  <c r="I135"/>
  <c r="H135"/>
  <c r="G135"/>
  <c r="F135"/>
  <c r="E135"/>
  <c r="I134"/>
  <c r="H134"/>
  <c r="G134"/>
  <c r="F134"/>
  <c r="E134"/>
  <c r="I132"/>
  <c r="H132"/>
  <c r="G132"/>
  <c r="F132"/>
  <c r="E132"/>
  <c r="I131"/>
  <c r="H131"/>
  <c r="G131"/>
  <c r="F131"/>
  <c r="E131"/>
  <c r="I129"/>
  <c r="H129"/>
  <c r="G129"/>
  <c r="F129"/>
  <c r="E129"/>
  <c r="I128"/>
  <c r="H128"/>
  <c r="G128"/>
  <c r="F128"/>
  <c r="E128"/>
  <c r="I126"/>
  <c r="H126"/>
  <c r="G126"/>
  <c r="F126"/>
  <c r="E126"/>
  <c r="I125"/>
  <c r="H125"/>
  <c r="G125"/>
  <c r="F125"/>
  <c r="E125"/>
  <c r="I123"/>
  <c r="H123"/>
  <c r="G123"/>
  <c r="F123"/>
  <c r="E123"/>
  <c r="I122"/>
  <c r="H122"/>
  <c r="G122"/>
  <c r="F122"/>
  <c r="E122"/>
  <c r="I120"/>
  <c r="H120"/>
  <c r="G120"/>
  <c r="F120"/>
  <c r="E120"/>
  <c r="I119"/>
  <c r="H119"/>
  <c r="G119"/>
  <c r="F119"/>
  <c r="E119"/>
  <c r="I117"/>
  <c r="H117"/>
  <c r="G117"/>
  <c r="F117"/>
  <c r="E117"/>
  <c r="I116"/>
  <c r="H116"/>
  <c r="G116"/>
  <c r="F116"/>
  <c r="E116"/>
  <c r="H114"/>
  <c r="G114"/>
  <c r="F114"/>
  <c r="E114"/>
  <c r="I113"/>
  <c r="H113"/>
  <c r="G113"/>
  <c r="F113"/>
  <c r="E113"/>
  <c r="H111"/>
  <c r="G111"/>
  <c r="F111"/>
  <c r="E111"/>
  <c r="I110"/>
  <c r="H110"/>
  <c r="G110"/>
  <c r="F110"/>
  <c r="E110"/>
  <c r="H108"/>
  <c r="G108"/>
  <c r="F108"/>
  <c r="E108"/>
  <c r="I107"/>
  <c r="H107"/>
  <c r="G107"/>
  <c r="F107"/>
  <c r="E107"/>
  <c r="H105"/>
  <c r="G105"/>
  <c r="F105"/>
  <c r="E105"/>
  <c r="I104"/>
  <c r="H104"/>
  <c r="G104"/>
  <c r="F104"/>
  <c r="E104"/>
  <c r="D101"/>
  <c r="I100"/>
  <c r="H100"/>
  <c r="G100"/>
  <c r="F100"/>
  <c r="E100"/>
  <c r="D99"/>
  <c r="I98"/>
  <c r="H98"/>
  <c r="G98"/>
  <c r="F98"/>
  <c r="E98"/>
  <c r="I97"/>
  <c r="H97"/>
  <c r="G97"/>
  <c r="F97"/>
  <c r="E97"/>
  <c r="D96"/>
  <c r="I95"/>
  <c r="H95"/>
  <c r="G95"/>
  <c r="F95"/>
  <c r="E95"/>
  <c r="I94"/>
  <c r="H94"/>
  <c r="G94"/>
  <c r="F94"/>
  <c r="E94"/>
  <c r="D93"/>
  <c r="I92"/>
  <c r="H92"/>
  <c r="G92"/>
  <c r="F92"/>
  <c r="E92"/>
  <c r="I91"/>
  <c r="H91"/>
  <c r="G91"/>
  <c r="F91"/>
  <c r="E91"/>
  <c r="D90"/>
  <c r="I89"/>
  <c r="H89"/>
  <c r="G89"/>
  <c r="F89"/>
  <c r="E89"/>
  <c r="I88"/>
  <c r="H88"/>
  <c r="G88"/>
  <c r="F88"/>
  <c r="E88"/>
  <c r="D87"/>
  <c r="D85"/>
  <c r="I84"/>
  <c r="H84"/>
  <c r="G84"/>
  <c r="F84"/>
  <c r="E84"/>
  <c r="D83"/>
  <c r="D81"/>
  <c r="I80"/>
  <c r="H80"/>
  <c r="G80"/>
  <c r="F80"/>
  <c r="E80"/>
  <c r="D79"/>
  <c r="I78"/>
  <c r="H78"/>
  <c r="G78"/>
  <c r="F78"/>
  <c r="E78"/>
  <c r="I77"/>
  <c r="H77"/>
  <c r="G77"/>
  <c r="F77"/>
  <c r="E77"/>
  <c r="D76"/>
  <c r="D74"/>
  <c r="I73"/>
  <c r="H73"/>
  <c r="G73"/>
  <c r="F73"/>
  <c r="E73"/>
  <c r="D72"/>
  <c r="D71"/>
  <c r="I70"/>
  <c r="H70"/>
  <c r="G70"/>
  <c r="F70"/>
  <c r="E70"/>
  <c r="D69"/>
  <c r="I68"/>
  <c r="H68"/>
  <c r="G68"/>
  <c r="F68"/>
  <c r="E68"/>
  <c r="I67"/>
  <c r="H67"/>
  <c r="G67"/>
  <c r="F67"/>
  <c r="E67"/>
  <c r="D66"/>
  <c r="I65"/>
  <c r="H65"/>
  <c r="G65"/>
  <c r="F65"/>
  <c r="E65"/>
  <c r="I64"/>
  <c r="H64"/>
  <c r="G64"/>
  <c r="F64"/>
  <c r="E64"/>
  <c r="D63"/>
  <c r="I62"/>
  <c r="H62"/>
  <c r="G62"/>
  <c r="F62"/>
  <c r="E62"/>
  <c r="I61"/>
  <c r="H61"/>
  <c r="G61"/>
  <c r="F61"/>
  <c r="E61"/>
  <c r="D60"/>
  <c r="D58"/>
  <c r="I57"/>
  <c r="H57"/>
  <c r="G57"/>
  <c r="F57"/>
  <c r="E57"/>
  <c r="D56"/>
  <c r="I55"/>
  <c r="H55"/>
  <c r="G55"/>
  <c r="F55"/>
  <c r="E55"/>
  <c r="I54"/>
  <c r="H54"/>
  <c r="G54"/>
  <c r="F54"/>
  <c r="E54"/>
  <c r="D53"/>
  <c r="I51"/>
  <c r="H51"/>
  <c r="G51"/>
  <c r="F51"/>
  <c r="E51"/>
  <c r="I50"/>
  <c r="H50"/>
  <c r="G50"/>
  <c r="F50"/>
  <c r="E50"/>
  <c r="D49"/>
  <c r="D47"/>
  <c r="I46"/>
  <c r="H46"/>
  <c r="G46"/>
  <c r="F46"/>
  <c r="E46"/>
  <c r="D45"/>
  <c r="I44"/>
  <c r="H44"/>
  <c r="G44"/>
  <c r="F44"/>
  <c r="E44"/>
  <c r="I43"/>
  <c r="H43"/>
  <c r="G43"/>
  <c r="F43"/>
  <c r="E43"/>
  <c r="D42"/>
  <c r="I41"/>
  <c r="H41"/>
  <c r="G41"/>
  <c r="F41"/>
  <c r="E41"/>
  <c r="I40"/>
  <c r="H40"/>
  <c r="G40"/>
  <c r="F40"/>
  <c r="E40"/>
  <c r="I38"/>
  <c r="H38"/>
  <c r="G38"/>
  <c r="F38"/>
  <c r="E38"/>
  <c r="I37"/>
  <c r="H37"/>
  <c r="G37"/>
  <c r="F37"/>
  <c r="E37"/>
  <c r="I35"/>
  <c r="H35"/>
  <c r="G35"/>
  <c r="F35"/>
  <c r="E35"/>
  <c r="I34"/>
  <c r="H34"/>
  <c r="G34"/>
  <c r="F34"/>
  <c r="E34"/>
  <c r="D30"/>
  <c r="I29"/>
  <c r="H29"/>
  <c r="G29"/>
  <c r="F29"/>
  <c r="E29"/>
  <c r="D27"/>
  <c r="I26"/>
  <c r="H26"/>
  <c r="G26"/>
  <c r="F26"/>
  <c r="E26"/>
  <c r="D22"/>
  <c r="I21"/>
  <c r="H21"/>
  <c r="G21"/>
  <c r="F21"/>
  <c r="E21"/>
  <c r="I19"/>
  <c r="H19"/>
  <c r="G19"/>
  <c r="F19"/>
  <c r="E19"/>
  <c r="I18"/>
  <c r="H18"/>
  <c r="G18"/>
  <c r="F18"/>
  <c r="E18"/>
  <c r="D15"/>
  <c r="I14"/>
  <c r="H14"/>
  <c r="G14"/>
  <c r="F14"/>
  <c r="E14"/>
  <c r="I12"/>
  <c r="H12"/>
  <c r="G12"/>
  <c r="F12"/>
  <c r="E12"/>
  <c r="I11"/>
  <c r="H11"/>
  <c r="G11"/>
  <c r="F11"/>
  <c r="E11"/>
  <c r="D88" l="1"/>
  <c r="D89"/>
  <c r="D80"/>
  <c r="D84"/>
  <c r="D108"/>
  <c r="D114"/>
  <c r="D92"/>
  <c r="D128"/>
  <c r="D26"/>
  <c r="D25" s="1"/>
  <c r="D67"/>
  <c r="D100"/>
  <c r="D12"/>
  <c r="D21"/>
  <c r="D20" s="1"/>
  <c r="D35"/>
  <c r="D41"/>
  <c r="D43"/>
  <c r="D62"/>
  <c r="D68"/>
  <c r="D95"/>
  <c r="D107"/>
  <c r="D111"/>
  <c r="D123"/>
  <c r="D135"/>
  <c r="D50"/>
  <c r="D57"/>
  <c r="D61"/>
  <c r="D65"/>
  <c r="D73"/>
  <c r="D78"/>
  <c r="D94"/>
  <c r="D98"/>
  <c r="D105"/>
  <c r="D110"/>
  <c r="D113"/>
  <c r="D117"/>
  <c r="D120"/>
  <c r="D122"/>
  <c r="D125"/>
  <c r="D132"/>
  <c r="D134"/>
  <c r="D161"/>
  <c r="D160" s="1"/>
  <c r="D164"/>
  <c r="D163" s="1"/>
  <c r="D167"/>
  <c r="D166" s="1"/>
  <c r="D186"/>
  <c r="D201"/>
  <c r="D215"/>
  <c r="D222"/>
  <c r="D229"/>
  <c r="D232"/>
  <c r="D238"/>
  <c r="D249"/>
  <c r="D329"/>
  <c r="D328" s="1"/>
  <c r="D141"/>
  <c r="D178"/>
  <c r="D237"/>
  <c r="D243"/>
  <c r="D242" s="1"/>
  <c r="D252"/>
  <c r="D261"/>
  <c r="D137"/>
  <c r="D140"/>
  <c r="D11"/>
  <c r="D147"/>
  <c r="D150"/>
  <c r="D173"/>
  <c r="D172" s="1"/>
  <c r="D231"/>
  <c r="D230" s="1"/>
  <c r="D234"/>
  <c r="D240"/>
  <c r="D248"/>
  <c r="D251"/>
  <c r="D250" s="1"/>
  <c r="D262"/>
  <c r="D270"/>
  <c r="D296"/>
  <c r="D304"/>
  <c r="D316"/>
  <c r="D315" s="1"/>
  <c r="D143"/>
  <c r="D152"/>
  <c r="D153"/>
  <c r="D155"/>
  <c r="D158"/>
  <c r="D170"/>
  <c r="D169" s="1"/>
  <c r="D177"/>
  <c r="D183"/>
  <c r="D190"/>
  <c r="D200"/>
  <c r="D257"/>
  <c r="D256" s="1"/>
  <c r="D271"/>
  <c r="D273"/>
  <c r="D272" s="1"/>
  <c r="D297"/>
  <c r="D305"/>
  <c r="D322"/>
  <c r="D321" s="1"/>
  <c r="D34"/>
  <c r="D104"/>
  <c r="D116"/>
  <c r="D19"/>
  <c r="D29"/>
  <c r="D28" s="1"/>
  <c r="D37"/>
  <c r="D46"/>
  <c r="D51"/>
  <c r="D54"/>
  <c r="D182"/>
  <c r="D208"/>
  <c r="D212"/>
  <c r="D214"/>
  <c r="D218"/>
  <c r="D254"/>
  <c r="D253" s="1"/>
  <c r="D265"/>
  <c r="D264" s="1"/>
  <c r="D278"/>
  <c r="D283"/>
  <c r="D285"/>
  <c r="D284" s="1"/>
  <c r="D291"/>
  <c r="D301"/>
  <c r="D307"/>
  <c r="D306" s="1"/>
  <c r="D312"/>
  <c r="D319"/>
  <c r="D326"/>
  <c r="D14"/>
  <c r="D13" s="1"/>
  <c r="D18"/>
  <c r="D38"/>
  <c r="D36" s="1"/>
  <c r="D40"/>
  <c r="D44"/>
  <c r="D55"/>
  <c r="D64"/>
  <c r="D70"/>
  <c r="D77"/>
  <c r="D91"/>
  <c r="D97"/>
  <c r="D119"/>
  <c r="D126"/>
  <c r="D129"/>
  <c r="D131"/>
  <c r="D130" s="1"/>
  <c r="D138"/>
  <c r="D144"/>
  <c r="D146"/>
  <c r="D149"/>
  <c r="D148" s="1"/>
  <c r="D156"/>
  <c r="D159"/>
  <c r="D187"/>
  <c r="D189"/>
  <c r="D188" s="1"/>
  <c r="D196"/>
  <c r="D195" s="1"/>
  <c r="D205"/>
  <c r="D203" s="1"/>
  <c r="D207"/>
  <c r="D211"/>
  <c r="D219"/>
  <c r="D221"/>
  <c r="D228"/>
  <c r="D235"/>
  <c r="D241"/>
  <c r="D277"/>
  <c r="D282"/>
  <c r="D292"/>
  <c r="D302"/>
  <c r="D313"/>
  <c r="D320"/>
  <c r="D327"/>
  <c r="D121" l="1"/>
  <c r="D133"/>
  <c r="D220"/>
  <c r="D157"/>
  <c r="D10"/>
  <c r="D106"/>
  <c r="D127"/>
  <c r="D112"/>
  <c r="D318"/>
  <c r="D142"/>
  <c r="D239"/>
  <c r="D217"/>
  <c r="D136"/>
  <c r="D17"/>
  <c r="D325"/>
  <c r="D311"/>
  <c r="D115"/>
  <c r="D33"/>
  <c r="D199"/>
  <c r="D247"/>
  <c r="D139"/>
  <c r="D236"/>
  <c r="D233"/>
  <c r="D124"/>
  <c r="D260"/>
  <c r="D300"/>
  <c r="D227"/>
  <c r="D206"/>
  <c r="D185"/>
  <c r="D154"/>
  <c r="D145"/>
  <c r="D118"/>
  <c r="D39"/>
  <c r="D295"/>
  <c r="D109"/>
  <c r="D213"/>
  <c r="D103"/>
  <c r="D303"/>
  <c r="D276"/>
  <c r="D181"/>
  <c r="D269"/>
  <c r="D176"/>
  <c r="D290"/>
  <c r="D151"/>
  <c r="D281"/>
  <c r="D210"/>
  <c r="E113" i="1"/>
  <c r="F113"/>
  <c r="G113"/>
  <c r="H113"/>
  <c r="D114"/>
  <c r="I113"/>
  <c r="D113" l="1"/>
  <c r="G68"/>
  <c r="H68"/>
  <c r="I68"/>
  <c r="E68"/>
  <c r="F68"/>
  <c r="E64"/>
  <c r="F64"/>
  <c r="G64"/>
  <c r="H64"/>
  <c r="I64"/>
  <c r="E247"/>
  <c r="E250"/>
  <c r="I257"/>
  <c r="H257"/>
  <c r="G257"/>
  <c r="F257"/>
  <c r="E257"/>
  <c r="I256"/>
  <c r="H256"/>
  <c r="G256"/>
  <c r="F256"/>
  <c r="E256"/>
  <c r="I252"/>
  <c r="H252"/>
  <c r="G252"/>
  <c r="F252"/>
  <c r="I251"/>
  <c r="H251"/>
  <c r="G251"/>
  <c r="F251"/>
  <c r="I249"/>
  <c r="H249"/>
  <c r="G249"/>
  <c r="F249"/>
  <c r="I248"/>
  <c r="H248"/>
  <c r="G248"/>
  <c r="F248"/>
  <c r="I245"/>
  <c r="H245"/>
  <c r="G245"/>
  <c r="F245"/>
  <c r="E245"/>
  <c r="I244"/>
  <c r="H244"/>
  <c r="G244"/>
  <c r="F244"/>
  <c r="E244"/>
  <c r="D241"/>
  <c r="I240"/>
  <c r="H240"/>
  <c r="G240"/>
  <c r="F240"/>
  <c r="E240"/>
  <c r="I238"/>
  <c r="H238"/>
  <c r="G238"/>
  <c r="F238"/>
  <c r="E238"/>
  <c r="I237"/>
  <c r="H237"/>
  <c r="G237"/>
  <c r="F237"/>
  <c r="E237"/>
  <c r="D233"/>
  <c r="I232"/>
  <c r="H232"/>
  <c r="G232"/>
  <c r="F232"/>
  <c r="E232"/>
  <c r="I229"/>
  <c r="H229"/>
  <c r="G229"/>
  <c r="F229"/>
  <c r="E229"/>
  <c r="I228"/>
  <c r="H228"/>
  <c r="G228"/>
  <c r="F228"/>
  <c r="E228"/>
  <c r="F222"/>
  <c r="G222"/>
  <c r="H222"/>
  <c r="I222"/>
  <c r="E222"/>
  <c r="D223"/>
  <c r="I220"/>
  <c r="H220"/>
  <c r="G220"/>
  <c r="F220"/>
  <c r="E220"/>
  <c r="I219"/>
  <c r="H219"/>
  <c r="G219"/>
  <c r="F219"/>
  <c r="E219"/>
  <c r="I217"/>
  <c r="H217"/>
  <c r="G217"/>
  <c r="F217"/>
  <c r="E217"/>
  <c r="I216"/>
  <c r="H216"/>
  <c r="G216"/>
  <c r="F216"/>
  <c r="E216"/>
  <c r="I213"/>
  <c r="H213"/>
  <c r="G213"/>
  <c r="F213"/>
  <c r="E213"/>
  <c r="I212"/>
  <c r="H212"/>
  <c r="G212"/>
  <c r="F212"/>
  <c r="E212"/>
  <c r="I207"/>
  <c r="H207"/>
  <c r="G207"/>
  <c r="F207"/>
  <c r="E207"/>
  <c r="I206"/>
  <c r="H206"/>
  <c r="G206"/>
  <c r="F206"/>
  <c r="E206"/>
  <c r="I204"/>
  <c r="H204"/>
  <c r="G204"/>
  <c r="F204"/>
  <c r="E204"/>
  <c r="I203"/>
  <c r="H203"/>
  <c r="G203"/>
  <c r="F203"/>
  <c r="E203"/>
  <c r="I199"/>
  <c r="H199"/>
  <c r="G199"/>
  <c r="F199"/>
  <c r="E199"/>
  <c r="I198"/>
  <c r="H198"/>
  <c r="G198"/>
  <c r="F198"/>
  <c r="E198"/>
  <c r="I195"/>
  <c r="H195"/>
  <c r="G195"/>
  <c r="F195"/>
  <c r="E195"/>
  <c r="I194"/>
  <c r="H194"/>
  <c r="G194"/>
  <c r="F194"/>
  <c r="E194"/>
  <c r="I191"/>
  <c r="H191"/>
  <c r="G191"/>
  <c r="F191"/>
  <c r="E191"/>
  <c r="I190"/>
  <c r="H190"/>
  <c r="G190"/>
  <c r="F190"/>
  <c r="E190"/>
  <c r="D187"/>
  <c r="I186"/>
  <c r="H186"/>
  <c r="G186"/>
  <c r="F186"/>
  <c r="E186"/>
  <c r="I184"/>
  <c r="H184"/>
  <c r="G184"/>
  <c r="F184"/>
  <c r="E184"/>
  <c r="I183"/>
  <c r="H183"/>
  <c r="G183"/>
  <c r="F183"/>
  <c r="E183"/>
  <c r="D179"/>
  <c r="I178"/>
  <c r="H178"/>
  <c r="G178"/>
  <c r="F178"/>
  <c r="E178"/>
  <c r="I176"/>
  <c r="H176"/>
  <c r="G176"/>
  <c r="F176"/>
  <c r="E176"/>
  <c r="I175"/>
  <c r="H175"/>
  <c r="G175"/>
  <c r="F175"/>
  <c r="E175"/>
  <c r="I173"/>
  <c r="H173"/>
  <c r="G173"/>
  <c r="F173"/>
  <c r="E173"/>
  <c r="I172"/>
  <c r="H172"/>
  <c r="G172"/>
  <c r="F172"/>
  <c r="E172"/>
  <c r="I170"/>
  <c r="H170"/>
  <c r="G170"/>
  <c r="F170"/>
  <c r="E170"/>
  <c r="I169"/>
  <c r="H169"/>
  <c r="G169"/>
  <c r="F169"/>
  <c r="E169"/>
  <c r="I167"/>
  <c r="H167"/>
  <c r="G167"/>
  <c r="F167"/>
  <c r="E167"/>
  <c r="I166"/>
  <c r="H166"/>
  <c r="G166"/>
  <c r="F166"/>
  <c r="E166"/>
  <c r="E162"/>
  <c r="F162"/>
  <c r="G162"/>
  <c r="H162"/>
  <c r="I162"/>
  <c r="D163"/>
  <c r="I160"/>
  <c r="H160"/>
  <c r="G160"/>
  <c r="F160"/>
  <c r="E160"/>
  <c r="I159"/>
  <c r="H159"/>
  <c r="G159"/>
  <c r="F159"/>
  <c r="E159"/>
  <c r="I156"/>
  <c r="H156"/>
  <c r="G156"/>
  <c r="F156"/>
  <c r="E156"/>
  <c r="I155"/>
  <c r="H155"/>
  <c r="G155"/>
  <c r="F155"/>
  <c r="E155"/>
  <c r="I150"/>
  <c r="H150"/>
  <c r="G150"/>
  <c r="F150"/>
  <c r="E150"/>
  <c r="I149"/>
  <c r="H149"/>
  <c r="G149"/>
  <c r="F149"/>
  <c r="E149"/>
  <c r="I147"/>
  <c r="H147"/>
  <c r="G147"/>
  <c r="F147"/>
  <c r="E147"/>
  <c r="I146"/>
  <c r="H146"/>
  <c r="G146"/>
  <c r="F146"/>
  <c r="E146"/>
  <c r="I143"/>
  <c r="H143"/>
  <c r="G143"/>
  <c r="F143"/>
  <c r="E143"/>
  <c r="I142"/>
  <c r="H142"/>
  <c r="G142"/>
  <c r="F142"/>
  <c r="E142"/>
  <c r="H134"/>
  <c r="I135"/>
  <c r="G135"/>
  <c r="F135"/>
  <c r="E135"/>
  <c r="I134"/>
  <c r="G134"/>
  <c r="F134"/>
  <c r="E134"/>
  <c r="I131"/>
  <c r="H131"/>
  <c r="G131"/>
  <c r="F131"/>
  <c r="E131"/>
  <c r="I130"/>
  <c r="H130"/>
  <c r="G130"/>
  <c r="F130"/>
  <c r="E130"/>
  <c r="I125"/>
  <c r="H125"/>
  <c r="G125"/>
  <c r="F125"/>
  <c r="E125"/>
  <c r="I124"/>
  <c r="H124"/>
  <c r="G124"/>
  <c r="F124"/>
  <c r="E124"/>
  <c r="I120"/>
  <c r="H120"/>
  <c r="G120"/>
  <c r="F120"/>
  <c r="E120"/>
  <c r="I119"/>
  <c r="H119"/>
  <c r="G119"/>
  <c r="F119"/>
  <c r="E119"/>
  <c r="I111"/>
  <c r="H111"/>
  <c r="G111"/>
  <c r="F111"/>
  <c r="E111"/>
  <c r="I110"/>
  <c r="H110"/>
  <c r="G110"/>
  <c r="F110"/>
  <c r="E110"/>
  <c r="I108"/>
  <c r="H108"/>
  <c r="G108"/>
  <c r="F108"/>
  <c r="E108"/>
  <c r="I107"/>
  <c r="H107"/>
  <c r="G107"/>
  <c r="F107"/>
  <c r="E107"/>
  <c r="I105"/>
  <c r="H105"/>
  <c r="G105"/>
  <c r="F105"/>
  <c r="E105"/>
  <c r="I104"/>
  <c r="H104"/>
  <c r="G104"/>
  <c r="F104"/>
  <c r="E104"/>
  <c r="I102"/>
  <c r="H102"/>
  <c r="G102"/>
  <c r="F102"/>
  <c r="E102"/>
  <c r="I101"/>
  <c r="H101"/>
  <c r="G101"/>
  <c r="F101"/>
  <c r="E101"/>
  <c r="I99"/>
  <c r="H99"/>
  <c r="G99"/>
  <c r="F99"/>
  <c r="E99"/>
  <c r="I98"/>
  <c r="H98"/>
  <c r="G98"/>
  <c r="F98"/>
  <c r="E98"/>
  <c r="I96"/>
  <c r="H96"/>
  <c r="G96"/>
  <c r="F96"/>
  <c r="E96"/>
  <c r="I95"/>
  <c r="H95"/>
  <c r="G95"/>
  <c r="F95"/>
  <c r="E95"/>
  <c r="I93"/>
  <c r="H93"/>
  <c r="G93"/>
  <c r="F93"/>
  <c r="E93"/>
  <c r="I92"/>
  <c r="H92"/>
  <c r="G92"/>
  <c r="F92"/>
  <c r="E92"/>
  <c r="I90"/>
  <c r="H90"/>
  <c r="G90"/>
  <c r="F90"/>
  <c r="E90"/>
  <c r="I89"/>
  <c r="H89"/>
  <c r="G89"/>
  <c r="F89"/>
  <c r="E89"/>
  <c r="I87"/>
  <c r="H87"/>
  <c r="G87"/>
  <c r="F87"/>
  <c r="E87"/>
  <c r="I86"/>
  <c r="H86"/>
  <c r="G86"/>
  <c r="F86"/>
  <c r="E86"/>
  <c r="I84"/>
  <c r="H84"/>
  <c r="G84"/>
  <c r="F84"/>
  <c r="E84"/>
  <c r="I83"/>
  <c r="H83"/>
  <c r="G83"/>
  <c r="F83"/>
  <c r="E83"/>
  <c r="I81"/>
  <c r="H81"/>
  <c r="G81"/>
  <c r="F81"/>
  <c r="E81"/>
  <c r="I80"/>
  <c r="H80"/>
  <c r="G80"/>
  <c r="F80"/>
  <c r="E80"/>
  <c r="I78"/>
  <c r="H78"/>
  <c r="G78"/>
  <c r="F78"/>
  <c r="E78"/>
  <c r="I77"/>
  <c r="H77"/>
  <c r="G77"/>
  <c r="F77"/>
  <c r="E77"/>
  <c r="F75"/>
  <c r="G75"/>
  <c r="H75"/>
  <c r="I75"/>
  <c r="F74"/>
  <c r="G74"/>
  <c r="H74"/>
  <c r="I74"/>
  <c r="E75"/>
  <c r="E74"/>
  <c r="E72"/>
  <c r="E71"/>
  <c r="I72"/>
  <c r="H72"/>
  <c r="G72"/>
  <c r="F72"/>
  <c r="I71"/>
  <c r="H71"/>
  <c r="G71"/>
  <c r="F71"/>
  <c r="I61"/>
  <c r="H61"/>
  <c r="G61"/>
  <c r="F61"/>
  <c r="E61"/>
  <c r="I60"/>
  <c r="H60"/>
  <c r="G60"/>
  <c r="F60"/>
  <c r="E60"/>
  <c r="I57"/>
  <c r="H57"/>
  <c r="G57"/>
  <c r="F57"/>
  <c r="E57"/>
  <c r="I56"/>
  <c r="H56"/>
  <c r="G56"/>
  <c r="F56"/>
  <c r="E56"/>
  <c r="I54"/>
  <c r="H54"/>
  <c r="G54"/>
  <c r="F54"/>
  <c r="E54"/>
  <c r="I53"/>
  <c r="H53"/>
  <c r="G53"/>
  <c r="F53"/>
  <c r="E53"/>
  <c r="I51"/>
  <c r="H51"/>
  <c r="G51"/>
  <c r="F51"/>
  <c r="E51"/>
  <c r="I50"/>
  <c r="H50"/>
  <c r="G50"/>
  <c r="F50"/>
  <c r="E50"/>
  <c r="I46"/>
  <c r="H46"/>
  <c r="G46"/>
  <c r="F46"/>
  <c r="E46"/>
  <c r="I45"/>
  <c r="H45"/>
  <c r="G45"/>
  <c r="F45"/>
  <c r="E45"/>
  <c r="I43"/>
  <c r="H43"/>
  <c r="G43"/>
  <c r="F43"/>
  <c r="E43"/>
  <c r="I42"/>
  <c r="H42"/>
  <c r="G42"/>
  <c r="F42"/>
  <c r="E42"/>
  <c r="I39"/>
  <c r="H39"/>
  <c r="G39"/>
  <c r="F39"/>
  <c r="E39"/>
  <c r="I38"/>
  <c r="H38"/>
  <c r="G38"/>
  <c r="F38"/>
  <c r="E38"/>
  <c r="I36"/>
  <c r="H36"/>
  <c r="G36"/>
  <c r="F36"/>
  <c r="E36"/>
  <c r="I35"/>
  <c r="H35"/>
  <c r="G35"/>
  <c r="F35"/>
  <c r="E35"/>
  <c r="I32"/>
  <c r="H32"/>
  <c r="G32"/>
  <c r="F32"/>
  <c r="E32"/>
  <c r="I31"/>
  <c r="H31"/>
  <c r="G31"/>
  <c r="F31"/>
  <c r="E31"/>
  <c r="I26"/>
  <c r="H26"/>
  <c r="G26"/>
  <c r="F26"/>
  <c r="E26"/>
  <c r="I25"/>
  <c r="H25"/>
  <c r="G25"/>
  <c r="F25"/>
  <c r="E25"/>
  <c r="I21"/>
  <c r="H21"/>
  <c r="G21"/>
  <c r="F21"/>
  <c r="E21"/>
  <c r="I20"/>
  <c r="H20"/>
  <c r="G20"/>
  <c r="F20"/>
  <c r="E20"/>
  <c r="I18"/>
  <c r="H18"/>
  <c r="G18"/>
  <c r="F18"/>
  <c r="E18"/>
  <c r="I17"/>
  <c r="H17"/>
  <c r="G17"/>
  <c r="F17"/>
  <c r="E17"/>
  <c r="F15"/>
  <c r="G15"/>
  <c r="H15"/>
  <c r="I15"/>
  <c r="F14"/>
  <c r="G14"/>
  <c r="H14"/>
  <c r="I14"/>
  <c r="E15"/>
  <c r="E14"/>
  <c r="D207" l="1"/>
  <c r="D217"/>
  <c r="D252"/>
  <c r="D204"/>
  <c r="D213"/>
  <c r="D220"/>
  <c r="D229"/>
  <c r="D249"/>
  <c r="D251"/>
  <c r="D212"/>
  <c r="D219"/>
  <c r="D218" s="1"/>
  <c r="D228"/>
  <c r="D248"/>
  <c r="D227"/>
  <c r="D232"/>
  <c r="D231" s="1"/>
  <c r="D240"/>
  <c r="D239" s="1"/>
  <c r="D256"/>
  <c r="D257"/>
  <c r="D245"/>
  <c r="D237"/>
  <c r="D238"/>
  <c r="D244"/>
  <c r="D203"/>
  <c r="D216"/>
  <c r="D215" s="1"/>
  <c r="D206"/>
  <c r="D222"/>
  <c r="D221" s="1"/>
  <c r="D173"/>
  <c r="D176"/>
  <c r="D191"/>
  <c r="D195"/>
  <c r="D172"/>
  <c r="D175"/>
  <c r="D190"/>
  <c r="D194"/>
  <c r="D146"/>
  <c r="D149"/>
  <c r="D178"/>
  <c r="D177" s="1"/>
  <c r="D199"/>
  <c r="D198"/>
  <c r="D147"/>
  <c r="D150"/>
  <c r="D156"/>
  <c r="D160"/>
  <c r="D167"/>
  <c r="D170"/>
  <c r="D184"/>
  <c r="D166"/>
  <c r="D169"/>
  <c r="D183"/>
  <c r="D186"/>
  <c r="D185" s="1"/>
  <c r="D155"/>
  <c r="D159"/>
  <c r="D119"/>
  <c r="D162"/>
  <c r="D161" s="1"/>
  <c r="D143"/>
  <c r="D142"/>
  <c r="D120"/>
  <c r="D131"/>
  <c r="D102"/>
  <c r="D105"/>
  <c r="D108"/>
  <c r="D111"/>
  <c r="D130"/>
  <c r="D134"/>
  <c r="D135"/>
  <c r="D124"/>
  <c r="D125"/>
  <c r="D95"/>
  <c r="D98"/>
  <c r="D104"/>
  <c r="D107"/>
  <c r="D110"/>
  <c r="D51"/>
  <c r="D75"/>
  <c r="D78"/>
  <c r="D84"/>
  <c r="D87"/>
  <c r="D96"/>
  <c r="D99"/>
  <c r="D54"/>
  <c r="D57"/>
  <c r="D61"/>
  <c r="D65"/>
  <c r="D68"/>
  <c r="D71"/>
  <c r="D72"/>
  <c r="D92"/>
  <c r="D101"/>
  <c r="D90"/>
  <c r="D74"/>
  <c r="D77"/>
  <c r="D83"/>
  <c r="D86"/>
  <c r="D89"/>
  <c r="D64"/>
  <c r="D93"/>
  <c r="D81"/>
  <c r="D80"/>
  <c r="D69"/>
  <c r="D50"/>
  <c r="D53"/>
  <c r="D60"/>
  <c r="D31"/>
  <c r="D35"/>
  <c r="D38"/>
  <c r="D42"/>
  <c r="D45"/>
  <c r="D56"/>
  <c r="D20"/>
  <c r="D25"/>
  <c r="D32"/>
  <c r="D36"/>
  <c r="D39"/>
  <c r="D37" s="1"/>
  <c r="D43"/>
  <c r="D46"/>
  <c r="D44" s="1"/>
  <c r="D34"/>
  <c r="D21"/>
  <c r="D19" s="1"/>
  <c r="D26"/>
  <c r="D18"/>
  <c r="D17"/>
  <c r="D14"/>
  <c r="D15"/>
  <c r="D243" l="1"/>
  <c r="D236"/>
  <c r="D247"/>
  <c r="D250"/>
  <c r="D129"/>
  <c r="D202"/>
  <c r="D205"/>
  <c r="D211"/>
  <c r="D52"/>
  <c r="D55"/>
  <c r="D255"/>
  <c r="D63"/>
  <c r="D189"/>
  <c r="D154"/>
  <c r="D171"/>
  <c r="D193"/>
  <c r="D174"/>
  <c r="D158"/>
  <c r="D168"/>
  <c r="D145"/>
  <c r="D197"/>
  <c r="D148"/>
  <c r="D118"/>
  <c r="D182"/>
  <c r="D165"/>
  <c r="D59"/>
  <c r="D97"/>
  <c r="D141"/>
  <c r="D109"/>
  <c r="D103"/>
  <c r="D67"/>
  <c r="D85"/>
  <c r="D76"/>
  <c r="D133"/>
  <c r="D94"/>
  <c r="D100"/>
  <c r="D106"/>
  <c r="D123"/>
  <c r="D82"/>
  <c r="D73"/>
  <c r="D49"/>
  <c r="D79"/>
  <c r="D41"/>
  <c r="D91"/>
  <c r="D70"/>
  <c r="D88"/>
  <c r="D30"/>
  <c r="D24"/>
  <c r="D16"/>
  <c r="D13"/>
  <c r="D112" l="1"/>
</calcChain>
</file>

<file path=xl/sharedStrings.xml><?xml version="1.0" encoding="utf-8"?>
<sst xmlns="http://schemas.openxmlformats.org/spreadsheetml/2006/main" count="1224" uniqueCount="488">
  <si>
    <t>п/п</t>
  </si>
  <si>
    <t>2016 год</t>
  </si>
  <si>
    <t>2017 год</t>
  </si>
  <si>
    <t>2018 год</t>
  </si>
  <si>
    <t>2019 год</t>
  </si>
  <si>
    <t>2020 год</t>
  </si>
  <si>
    <t>Шабалинский район</t>
  </si>
  <si>
    <t>Даровской район</t>
  </si>
  <si>
    <t>Оричевский район</t>
  </si>
  <si>
    <t>Верхнекамский район</t>
  </si>
  <si>
    <t>Омутнинский район</t>
  </si>
  <si>
    <t>Опаринский район</t>
  </si>
  <si>
    <t>Лузский район</t>
  </si>
  <si>
    <t>Зуевский район</t>
  </si>
  <si>
    <t>Унинский район</t>
  </si>
  <si>
    <t>Фаленский район</t>
  </si>
  <si>
    <t>Вятскополянский район</t>
  </si>
  <si>
    <t>Малмыжский район</t>
  </si>
  <si>
    <t>Немский район</t>
  </si>
  <si>
    <t>Нолинский район</t>
  </si>
  <si>
    <t>Уржумский район</t>
  </si>
  <si>
    <t>Верхошижемский район</t>
  </si>
  <si>
    <t>Пижанский район</t>
  </si>
  <si>
    <t>Советский район</t>
  </si>
  <si>
    <t>Тужинский район</t>
  </si>
  <si>
    <t>Яранский район</t>
  </si>
  <si>
    <t>Белохолуницкий район</t>
  </si>
  <si>
    <t>Слободской район</t>
  </si>
  <si>
    <t>Наименование мероприятия</t>
  </si>
  <si>
    <t xml:space="preserve"> Источники финансирования</t>
  </si>
  <si>
    <t>в том числе</t>
  </si>
  <si>
    <t>областной бюджет</t>
  </si>
  <si>
    <t>муниципальный бюджет</t>
  </si>
  <si>
    <t>Всего</t>
  </si>
  <si>
    <t>Афанасьевский район</t>
  </si>
  <si>
    <t>местный бюджет</t>
  </si>
  <si>
    <t>ВСЕГО</t>
  </si>
  <si>
    <t>Мероприятия программы «Создание новых мест 
в общеобразовательных организациях Кировской области» на 2016 – 2025 годы</t>
  </si>
  <si>
    <t>Проведение капитального ремонта МКОУ гимназия г.Сосновка</t>
  </si>
  <si>
    <t>2021 год</t>
  </si>
  <si>
    <t>2022 год</t>
  </si>
  <si>
    <t>2023 год</t>
  </si>
  <si>
    <t>2024 год</t>
  </si>
  <si>
    <t>2025 год</t>
  </si>
  <si>
    <t>Арбажский район</t>
  </si>
  <si>
    <t>Проведение капитального ремонта МКОУ СКОШИ VIII вида г. Кирово-Чепецк</t>
  </si>
  <si>
    <t>Проведение капитального ремонта МБУ ОО Слободская школа-интернат</t>
  </si>
  <si>
    <t>Проведение капитального ремонта МКОУ "Лицей с кадетскими классами им. Г.С.Шпагина"</t>
  </si>
  <si>
    <t>Проведение капитального ремонта МБОУ СКОШ VIII вида г. Вятские Поляны</t>
  </si>
  <si>
    <t>Проведение капитального ремонта КОГОАУ КФМЛ</t>
  </si>
  <si>
    <t>Проведение капитального ремонта КОГОАУ ВГГ</t>
  </si>
  <si>
    <t>Проведение капитального ремонта КОГОАУ "Вятский технический лицей"</t>
  </si>
  <si>
    <t>Проведение капитального ремонта КОГОАУ ЛЕН</t>
  </si>
  <si>
    <t>Строительство школы ул.Солнечная г. Кирова</t>
  </si>
  <si>
    <t>Строительство школы МКР "Озерки" г. Кирова</t>
  </si>
  <si>
    <t>Кикнурский район</t>
  </si>
  <si>
    <t>Проведение капитального ремонта МБОУ СОШ с УИОП пгт Кикнур</t>
  </si>
  <si>
    <t>Куменский район</t>
  </si>
  <si>
    <t>Лебяжский район</t>
  </si>
  <si>
    <t>Мурашинский район</t>
  </si>
  <si>
    <t>Санчурский район</t>
  </si>
  <si>
    <t xml:space="preserve">Проведение капитального ремонта МКОУ СОШ с УИОП п.Санчурск </t>
  </si>
  <si>
    <t xml:space="preserve">Проведение капитального ремонта МБОУ СКОШИ VIII вида с.Успенское </t>
  </si>
  <si>
    <t>Сунский район</t>
  </si>
  <si>
    <t>Проведение капитального ремонта МКОУ СОШ № 2 п.Суна</t>
  </si>
  <si>
    <t>Проведение капитального ремонта МБОУ СОШ с УИОП пгт Уни</t>
  </si>
  <si>
    <t xml:space="preserve">Проведение капитального ремонта МКОУ СОШ №2 г.Уржума </t>
  </si>
  <si>
    <t>Юрьянский район</t>
  </si>
  <si>
    <t xml:space="preserve">Проведение капитального ремонта МОКУ СОШ с УИОП пгт Мурыгино </t>
  </si>
  <si>
    <t>Проведение капитального ремонта КОГОБУ СОШ с УИОП г. Яранска</t>
  </si>
  <si>
    <t>Оптимизация загруженности школ</t>
  </si>
  <si>
    <t>не требуется</t>
  </si>
  <si>
    <t>Кирово-Чепецкий район</t>
  </si>
  <si>
    <t>число новых мест, созданных в общеобразовательных организациях в рамках Программы - 995; 
удельный вес численности обучающихся, занимающихся в одну смену - 100%</t>
  </si>
  <si>
    <t>число новых мест, созданных в общеобразовательных организациях - 1065; 
удельный вес численности обучающихся, занимающихся в одну смену - 100%</t>
  </si>
  <si>
    <t>число новых мест, созданных в общеобразовательных организациях - 300; 
удельный вес численности обучающихся, занимающихся в одну смену - 98%</t>
  </si>
  <si>
    <t>число новых мест, созданных в общеобразовательных организациях - 995; 
удельный вес численности обучающихся, занимающихся в одну смену - 86%</t>
  </si>
  <si>
    <t>число новых мест, созданных в общеобразовательных организациях - 1000; 
удельный вес численности обучающихся, занимающихся в одну смену - 100%</t>
  </si>
  <si>
    <t>все обучающиеся общеобразовательных организаций учатся в одну смену;
все обучающиеся учатся в зданиях школ с износом ниже 50%</t>
  </si>
  <si>
    <t>число новых мест, созданных в общеобразовательных организациях в рамках Программы - 1000; 
удельный вес численности обучающихся, занимающихся в одну смену - 100%</t>
  </si>
  <si>
    <t>все обучающиеся в общеобразовательных организациях учатся в одну смену</t>
  </si>
  <si>
    <t>все обучающиеся общеобразовательных организаций обучаются в одну смену</t>
  </si>
  <si>
    <t>число новых мест, созданных в общеобразовательных организациях - 827; 
удельный вес численности обучающихся, занимающихся в одну смену - 100%</t>
  </si>
  <si>
    <t>число новых мест, созданных в общеобразовательных организациях в рамках Программы - 827; 
удельный вес численности обучающихся, занимающихся в одну смену - 100%</t>
  </si>
  <si>
    <t>число новых мест, созданных в общеобразовательных организациях - 125; 
удельный вес численности обучающихся, занимающихся в одну смену - 100%</t>
  </si>
  <si>
    <t xml:space="preserve">не требуется </t>
  </si>
  <si>
    <t>число новых мест, созданных в общеобразовательных организациях - 141; 
удельный вес численности обучающихся, занимающихся в одну смену - 100%</t>
  </si>
  <si>
    <t>число новых мест, созданных в общеобразовательных организациях в рамках Программы - 141; 
удельный вес численности обучающихся, занимающихся в одну смену - 100%</t>
  </si>
  <si>
    <t>удельный вес численности обучающихся, занимающихся в одну смену - 100%</t>
  </si>
  <si>
    <t>обучающиеся 5-11 (12) классов обучаются в первую смену;
к концу 2020 года обучающиеся 1-4 классов в общеобразовательных организациях учатся в одну смену</t>
  </si>
  <si>
    <t>обучающиеся 5-11 (12) классов обучаются в первую смену;
к концу 2020 года обучающиеся 1-4 классов в общеобразовательных организациях перейдут на обучение в одну смену</t>
  </si>
  <si>
    <t xml:space="preserve">все обучающиеся общеобразовательных организаций учатся в одну смену
</t>
  </si>
  <si>
    <t>число новых мест, созданных в общеобразовательных организациях в рамках Программы - 151 (в том числе в 2021-2025 годах- 151); 
удельный вес численности обучающихся, занимающихся в одну смену - 100%</t>
  </si>
  <si>
    <t>все обучающиеся общеобразовательных организаций учатся в одну смену;
к концу 2024 года все обучающиеся учатся в зданиях школ с износом ниже 50%</t>
  </si>
  <si>
    <t>число новых мест, созданных в общеобразовательных организациях - 66; 
удельный вес численности обучающихся, занимающихся в одну смену - 100%</t>
  </si>
  <si>
    <t>число новых мест, созданных в общеобразовательных организациях в рамках Программы - 66; 
удельный вес численности обучающихся, занимающихся в одну смену - 100%</t>
  </si>
  <si>
    <t>число новых мест, созданных в общеобразовательных организациях - 26;
удельный вес численности обучающихся, занимающихся в одну смену - 100%</t>
  </si>
  <si>
    <t>число новых мест, созданных в общеобразовательных организациях в рамках Программы - 45 (в том числе в 2021-2025 годах - 19); 
удельный вес численности обучающихся, занимающихся в одну смену - 100%</t>
  </si>
  <si>
    <t>все обучающиеся общеобразовательных организаций учатся в одну смену;
к концу 2023 года все обучающиеся учатся в зданиях школ с износом ниже 50%</t>
  </si>
  <si>
    <t>Нагорский район</t>
  </si>
  <si>
    <t>все обучающиеся в общеобразовательных организациях учатся в одну смену;
все обучающиеся учатся в зданиях школ с износом ниже 50%</t>
  </si>
  <si>
    <t xml:space="preserve">обучающиеся 10-11 (12) классов обучаются в первую смену;
к концу 2019 года обучающиеся 1-4 классов общеобразовательных организаций обучаются в одну смену
</t>
  </si>
  <si>
    <t xml:space="preserve">к концу 2023 года все обучающиеся общеобразовательных организаций учатся в одну смену;
все обучающиеся учатся в зданиях школ с износом ниже 50%
</t>
  </si>
  <si>
    <t xml:space="preserve">число новых мест, созданных в общеобразовательных организациях в рамках Программы - 300; 
удельный вес численности обучающихся, занимающихся в одну смену - 100%
</t>
  </si>
  <si>
    <t>обучающиеся 10-11 (12) классов обучаются в первую смену;
к концу 2020 года обучающиеся 1-4 классов в общеобразовательных организациях перейдут на обучение в одну смену</t>
  </si>
  <si>
    <t>Пристрой к зданию МБОУ СОШ с УИОП пгт Афанасьево</t>
  </si>
  <si>
    <t>Строительство здания  МКОУ СОШ с УИОП им. В.И. Десяткова</t>
  </si>
  <si>
    <t>число новых мест, созданных в общеобразовательных организациях - 493; 
удельный вес численности обучающихся, занимающихся в одну смену - 100%</t>
  </si>
  <si>
    <t>число новых мест, созданных в общеобразовательных организациях в рамках Программы - 611 (в том чиле в 2021-2025 годах -118); 
удельный вес численности обучающихся, занимающихся в одну смену - 100%</t>
  </si>
  <si>
    <t xml:space="preserve">обучающиеся 10-11 (12) классов обучаются в первую смену;
к концу 2020 года обучающиеся 1-9 классов в общеобразовательных организациях перейдут на обучение в одну смену
</t>
  </si>
  <si>
    <t>число новых мест, созданных в общеобразовательных организациях - 250; 
удельный вес численности обучающихся, занимающихся в одну смену - 100%</t>
  </si>
  <si>
    <t>число новых мест, созданных в общеобразовательных организациях - 750; 
удельный вес численности обучающихся, занимающихся в одну смену - 100%</t>
  </si>
  <si>
    <t>число новых мест, созданных в общеобразовательных организациях в рамках Программы - 750; 
удельный вес численности обучающихся, занимающихся в одну смену - 100%</t>
  </si>
  <si>
    <t>Строительство здания МКОУ СОШ п. Лесные Поляны</t>
  </si>
  <si>
    <t>число новых мест, созданных в общеобразовательных организациях в рамках Программы - 1065; 
удельный вес численности обучающихся, занимающихся в одну смену - 100%</t>
  </si>
  <si>
    <t>обучающиеся 5-11 (12) классов обучаются в первую смену;
к концу 2019 года обучающиеся 1-4 классов общеобразовательных организаций обучаются в одну смену</t>
  </si>
  <si>
    <t>число новых мест, созданных в общеобразовательных организациях в рамках Программы - 250; 
удельный вес численности обучающихся, занимающихся в одну смену - 100%</t>
  </si>
  <si>
    <t>число новых мест, созданных в общеобразовательных организациях - 443; 
удельный вес численности обучающихся, занимающихся в одну смену - 100%</t>
  </si>
  <si>
    <t>число новых мест, созданных в общеобразовательных организациях в рамках Программы - 458 (в том числе в 2021-2025 годах- 15); 
удельный вес численности обучающихся, занимающихся в одну смену - 100%</t>
  </si>
  <si>
    <t>число новых мест, созданных в общеобразовательных организациях - 11; 
удельный вес численности обучающихся, занимающихся в одну смену - 100%</t>
  </si>
  <si>
    <t>Реконструкция здания МБОУ СОШ с УИОП № 1 г. Котельнич</t>
  </si>
  <si>
    <t>Реконструкция здания МБОУ СОШ с УИОП № 5 г. Котельнич</t>
  </si>
  <si>
    <t>число новых мест, созданных в общеобразовательных организациях - 540; 
удельный вес численности обучающихся, занимающихся в одну смену - 100%</t>
  </si>
  <si>
    <t>число новых мест, созданных в общеобразовательных организациях в рамках Программы - 540; 
удельный вес численности обучающихся, занимающихся в одну смену - 100%</t>
  </si>
  <si>
    <t>Котельничский район</t>
  </si>
  <si>
    <t xml:space="preserve">все обучающиеся в общеобразовательных организациях учатся в одну смену;
все обучающиеся учатся в зданиях школ с износом ниже 50%
</t>
  </si>
  <si>
    <t>число новых мест, созданных в общеобразовательных организациях - 100; 
удельный вес численности обучающихся, занимающихся в одну смену - 100%</t>
  </si>
  <si>
    <t>число новых мест, созданных в общеобразовательных организациях в рамках Программы - 100; 
удельный вес численности обучающихся, занимающихся в одну смену - 100%</t>
  </si>
  <si>
    <t>обучающиеся 5-11 (12) классов обучаются в первую смену;
к концу 2020 года обучающиеся 1-4 классов общеобразовательных организаций перейдут на обучение в одну смену</t>
  </si>
  <si>
    <t>число новых мест, созданных в общеобразовательных организациях - 393; 
удельный вес численности обучающихся, занимающихся в одну смену - 100%</t>
  </si>
  <si>
    <t>Свечинский район</t>
  </si>
  <si>
    <t>все обучающиеся общеобразовательных организаций обучаются в одну смену;
все обучающиеся учатся в зданиях школ с износом ниже 50%</t>
  </si>
  <si>
    <t>число новых мест, созданных в общеобразовательных организациях - 300; 
удельный вес численности обучающихся, занимающихся в одну смену - 100%</t>
  </si>
  <si>
    <t>обучающиеся 1-4 классов обучаются в первую смену;
к концу 2019 года обучающиеся 5-11(12) классов общеобразовательных организаций перейдут на обучение в одну смену</t>
  </si>
  <si>
    <t>Реконструкция здания МБОУ СКОШИ для детей с ОВЗ пгт. Арбаж</t>
  </si>
  <si>
    <t>обучающиеся 5-11 (12) классов обучаются в первую смену;
к концу 2020 года обучающиеся 1-4 классов общеобразовательных организацийперейдут на обучение в одну смену</t>
  </si>
  <si>
    <t>ЗАТО Первомайский</t>
  </si>
  <si>
    <t>число новых мест, созданных в общеобразовательных организациях - 150; 
удельный вес численности обучающихся, занимающихся в одну смену - 100%</t>
  </si>
  <si>
    <t>число новых мест, созданных в общеобразовательных организациях в рамках Программы - 150; 
удельный вес численности обучающихся, занимающихся в одну смену - 100%</t>
  </si>
  <si>
    <t>Реконструкция здания МКОУ СКОШИ VIII вида г. Нолинск</t>
  </si>
  <si>
    <t xml:space="preserve">Реконструкция здания МКОУ СОШ  с.Буйское </t>
  </si>
  <si>
    <t>Пристрой к зданию КОГОАУ "Гимназия" г.Уржума</t>
  </si>
  <si>
    <t xml:space="preserve"> число новых мест, созданных в общеобразовательных организациях - 500;
удельный вес численности обучающихся, занимающихся в одну смену - 100%
</t>
  </si>
  <si>
    <t>число новых мест, созданных в общеобразовательных организациях в рамках Программы - 500; 
удельный вес численности обучающихся, занимающихся в одну смену - 100%</t>
  </si>
  <si>
    <t>обучающиеся 1-4 и 10-11(12) классов обучаются в первую смену;
к концу 2018 года обучающиеся 5-9 классов общеобразовательных организаций перейдут на обучение в одну смену</t>
  </si>
  <si>
    <t xml:space="preserve">к концу 2019 года обучающиеся 5-11 (12) классов перейдут на обучение в одну смену;
к концу 2020 года обучающиеся  1-4 классов в общеобразовательных организациях перейдут на обучение в одну смену </t>
  </si>
  <si>
    <t>число новых мест, созданных в общеобразовательных организациях - 930; 
удельный вес численности обучающихся, занимающихся в одну смену - 100%</t>
  </si>
  <si>
    <t>число новых мест, созданных в общеобразовательных организациях в рамках Программы - 930; 
удельный вес численности обучающихся, занимающихся в одну смену - 100%</t>
  </si>
  <si>
    <t>обучающиеся 5-11 (12) классов обучаются в первую смену;
к концу 2018 года обучающиеся 1-4 классов общеобразовательных организаций перейдут на обучение в одну смену</t>
  </si>
  <si>
    <t>число новых мест, созданных в общеобразовательных организациях в рамках Программы  - 125; 
удельный вес численности обучающихся, занимающихся в одну смену - 100%</t>
  </si>
  <si>
    <t>число новых мест, созданных в общеобразовательных организациях - 390; 
удельный вес численности обучающихся, занимающихся в одну смену - 100%</t>
  </si>
  <si>
    <t xml:space="preserve">к концу 2019 года обучающиеся 10-11 (12) классов перейдут на обучение в одну смену;
к концу 2020 года обучающиеся  1-9 классов в общеобразовательных организациях перейдут на обучение в одну смену;
все обучающиеся учатся в зданиях школ с износом ниже 50% </t>
  </si>
  <si>
    <t>число новых мест, созданных в общеобразовательных организациях в рамках Программы - 390; 
удельный вес численности обучающихся, занимающихся в одну смену - 100%</t>
  </si>
  <si>
    <t>к концу 2019 года обучающиеся 1-4 и 10-11 (12) классов перейдут на обучение в одну смену;
к концу 2020 года обучающиеся 5-9 классов в общеобразовательных организациях перейдут на обучение в одну смену</t>
  </si>
  <si>
    <t>число новых мест, созданных в общеобразовательных организациях - 350; 
удельный вес численности обучающихся, занимающихся в одну смену - 100%</t>
  </si>
  <si>
    <t>число новых мест, созданных в общеобразовательных организациях в рамках Программы - 2060 (в том чиле в 2021-2025 годах -1710); 
удельный вес численности обучающихся, занимающихся в одну смену - 100%</t>
  </si>
  <si>
    <t>к концу 2019 года обучающиеся 10-11 (12) классов перейдут на обучение в одну смену;
к концу 2020 года обучающиеся 1-4 классов в общеобразовательных организациях перейдут на обучение в одну смену</t>
  </si>
  <si>
    <t>число новых мест, созданных в общеобразовательных организациях - 210; 
удельный вес численности обучающихся, занимающихся в одну смену - 97%</t>
  </si>
  <si>
    <t>число новых мест, созданных в общеобразовательных организациях в рамках Программы - 260 (в том чиле в 2021-2025 годах - 50); 
удельный вес численности обучающихся, занимающихся в одну смену - 100%</t>
  </si>
  <si>
    <t>к концу 2020 года обучающиеся 1-4 и 10-11 (12) классов перейдут на обучение в одну смену</t>
  </si>
  <si>
    <t>число новых мест, созданных в общеобразовательных организациях - 24842; 
удельный вес численности обучающихся, занимающихся в одну смену - 90,5%</t>
  </si>
  <si>
    <t>Оптимизация загружености школ</t>
  </si>
  <si>
    <t>Поддержка развития негосударственного сектора общего образования</t>
  </si>
  <si>
    <t>Ожидаемый результат</t>
  </si>
  <si>
    <t>Показатели (индикаторы) Программы</t>
  </si>
  <si>
    <t>Проведение капитального ремонта МКОУ СОШ 
пгт Верхошижемье имени И.С.Березина</t>
  </si>
  <si>
    <t>Проведение капитального ремонта МКОУ лицей 
пгт Красная Поляна</t>
  </si>
  <si>
    <t>Реконструкция здания КОГОБУ СОШ ЦДОД</t>
  </si>
  <si>
    <t>Проведение капитального ремонта МКОУ СОШ 
с. Архангельское</t>
  </si>
  <si>
    <t>Проведение капитального ремонта МКОУ СОШ № 2 
г. Орлова</t>
  </si>
  <si>
    <t>Проведение капитального ремонта МКОУ СКОШИ VIII  вида 
пгт. Светлополянск</t>
  </si>
  <si>
    <t>Проведение капитального ремонта МКОУ "Центр образования 
им. А.Некрасова"</t>
  </si>
  <si>
    <t>Проведение капитального ремонта МКОУ СКШИ VIII вида 
г. Котельнич</t>
  </si>
  <si>
    <t>Проведение капитального ремонта МКОУ СКОШИ VIII вида 
п. Кумены</t>
  </si>
  <si>
    <t>Проведение капитального ремонта ШМОКУ СОШ  с УИОП 
пгт Ленинское</t>
  </si>
  <si>
    <t>Проведение капитального ремонта МКОУ "Детский дом-школа"
с. Великорецкое</t>
  </si>
  <si>
    <t>3.1</t>
  </si>
  <si>
    <t>3.2</t>
  </si>
  <si>
    <t>3.3</t>
  </si>
  <si>
    <t>3.4</t>
  </si>
  <si>
    <t>2</t>
  </si>
  <si>
    <t xml:space="preserve">обучающиеся 10-11 (12) классов обучаются в первую смену;
к концу 2020 года обучающиеся 1-9 классов общеобразовательных организаций перейдут на обучение  в одну смену
</t>
  </si>
  <si>
    <t>2.1</t>
  </si>
  <si>
    <t>2.2</t>
  </si>
  <si>
    <t>3</t>
  </si>
  <si>
    <t>4</t>
  </si>
  <si>
    <t>4.1</t>
  </si>
  <si>
    <t>4.2</t>
  </si>
  <si>
    <t>5</t>
  </si>
  <si>
    <t>6</t>
  </si>
  <si>
    <t>6.1</t>
  </si>
  <si>
    <t>6.2</t>
  </si>
  <si>
    <t>6.3</t>
  </si>
  <si>
    <t>6.4</t>
  </si>
  <si>
    <t>6.5</t>
  </si>
  <si>
    <t>7</t>
  </si>
  <si>
    <t>7.1</t>
  </si>
  <si>
    <t>7.2</t>
  </si>
  <si>
    <t>8</t>
  </si>
  <si>
    <t>8.1</t>
  </si>
  <si>
    <t>8.2</t>
  </si>
  <si>
    <t>к концу 2023 года все обучающиеся перейдут на обучение в одну смену;
к концу 2024 года все обучающиеся учатся в зданиях школ с износом ниже 50%</t>
  </si>
  <si>
    <t>все обучающиеся общеобразовательных организаций учатся в одну смену;
в 2025 году все обучающиеся учатся в зданиях школ с износом ниже 50%</t>
  </si>
  <si>
    <t xml:space="preserve">все обучающиеся общеобразовательных организаций учатся в одну смену;
к концу 2024 года все обучающиеся учатся в зданиях школ с износом ниже 50% </t>
  </si>
  <si>
    <t>к концу 2021 года все обучающиеся общеобразовательных организаций учатся в одну смену;
в 2025 году все обучающиеся учатся в зданиях школ с износом ниже 50%</t>
  </si>
  <si>
    <t xml:space="preserve">все обучающиеся общеобразовательных организаций учатся в одну смену;
в 2025 году все обучающиеся учатся в зданиях школ с износом ниже 50%
</t>
  </si>
  <si>
    <t>к концу 2019 года обучающиеся  в общеобразовательных организациях перейдут на обучение в одну смену;
к концу 2019 года все обучающиеся учатся в зданиях школ с износом ниже 50%</t>
  </si>
  <si>
    <t xml:space="preserve">Пристрой к зданию  КОГОАУ "Многопрофильный лицей г. Вятские Поляны" </t>
  </si>
  <si>
    <t>9</t>
  </si>
  <si>
    <t>10</t>
  </si>
  <si>
    <t>10.1</t>
  </si>
  <si>
    <t>11</t>
  </si>
  <si>
    <t>12</t>
  </si>
  <si>
    <t>12.1</t>
  </si>
  <si>
    <t>Строительство здания школы в г.Вятские Поляны</t>
  </si>
  <si>
    <t>12.2</t>
  </si>
  <si>
    <t>12.3</t>
  </si>
  <si>
    <t>12.4</t>
  </si>
  <si>
    <t>12.5</t>
  </si>
  <si>
    <t>13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</si>
  <si>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</si>
  <si>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</si>
  <si>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</si>
  <si>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</si>
  <si>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</si>
  <si>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</si>
  <si>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</si>
  <si>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</si>
  <si>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</si>
  <si>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13.20</t>
  </si>
  <si>
    <t>13.21</t>
  </si>
  <si>
    <t>13.22</t>
  </si>
  <si>
    <t>13.23</t>
  </si>
  <si>
    <t>13.24</t>
  </si>
  <si>
    <t>13.10</t>
  </si>
  <si>
    <t>13.11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</si>
  <si>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</si>
  <si>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</si>
  <si>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</si>
  <si>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</si>
  <si>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</si>
  <si>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</si>
  <si>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</si>
  <si>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</si>
  <si>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14</t>
  </si>
  <si>
    <t>к концу 2023 года обучающиеся 5-9 классов перейдут на обучение в одну смену;
все обучающиеся 1-4 и 10-11 (12) классов общеобразовательных организаций учатся в одну смену;
в 2025 году все обучающиеся учатся в зданиях школ с износом ниже 50%</t>
  </si>
  <si>
    <t>число новых мест, созданных в общеобразовательных организациях в рамках Программы - 40382 (в том числе в 2021-2025 годах -15540); 
удельный вес численности обучающихся, занимающихся в одну смену - 100%</t>
  </si>
  <si>
    <t>10.2</t>
  </si>
  <si>
    <t>10.3</t>
  </si>
  <si>
    <t>9.1</t>
  </si>
  <si>
    <t>9.2</t>
  </si>
  <si>
    <t>9.3</t>
  </si>
  <si>
    <t>9.4</t>
  </si>
  <si>
    <t>9.5</t>
  </si>
  <si>
    <t>число новых мест, созданных в общеобразовательных организациях В рамках Программы - 125; 
удельный вес численности обучающихся, занимающихся в одну смену - 100%</t>
  </si>
  <si>
    <t>Строительство здания МКОУ гимназия г.Слободского</t>
  </si>
  <si>
    <t>обучающиеся 10-11 (12) классов обучаются в первую смену;
к концу 2020 года обучающиеся 1-9 классов в общеобразовательных организациях перейдут на обучение в одну смену</t>
  </si>
  <si>
    <t>обучающиеся 1-4 классов обучаются в первую смену;
к концу 2019 года обучающиеся 5-11(12) классов в общеобразовательных организациях перейдут на обучение в одну смену
все обучающиеся учатся в зданиях школ с износом ниже 50%</t>
  </si>
  <si>
    <t>15</t>
  </si>
  <si>
    <t xml:space="preserve">все обучающиеся в общеобразовательных организациях учатся в одну смену;
все обучающиеся учатся в здании школы с износом ниже 50%
</t>
  </si>
  <si>
    <t>16</t>
  </si>
  <si>
    <t>16.1</t>
  </si>
  <si>
    <t>16.2</t>
  </si>
  <si>
    <t>17</t>
  </si>
  <si>
    <t>17.1</t>
  </si>
  <si>
    <t>17.2</t>
  </si>
  <si>
    <t>18</t>
  </si>
  <si>
    <t>19</t>
  </si>
  <si>
    <t>Реконструкция здания МКОУ СКОШИ VIII вида с. Бурмакино</t>
  </si>
  <si>
    <t>все обучающиеся общеобразовательных организаций учатся в одну смену;
к концу 2023 годавсе обучающиеся учатся в зданиях школ с износом ниже 50%</t>
  </si>
  <si>
    <t>20</t>
  </si>
  <si>
    <t>21</t>
  </si>
  <si>
    <t>22</t>
  </si>
  <si>
    <t>Строительство здания интерната при МКОУ СОШ  пгт Лебяжье</t>
  </si>
  <si>
    <t>23</t>
  </si>
  <si>
    <t>23.1</t>
  </si>
  <si>
    <t>23.2</t>
  </si>
  <si>
    <t>24</t>
  </si>
  <si>
    <t>24.1</t>
  </si>
  <si>
    <t>24.2</t>
  </si>
  <si>
    <t>все обучающиеся в общеобразовательных организациях учатся в одну смену;
к концу 2022 все обучающиеся учатся в зданиях школ с износом ниже 50%</t>
  </si>
  <si>
    <t>25</t>
  </si>
  <si>
    <t>25.1</t>
  </si>
  <si>
    <t>25.2</t>
  </si>
  <si>
    <t>все обучающиеся в общеобразовательных организациях учатся в одну смену;
в 2025 году все обучающиеся учатся в зданиях школ с износом ниже 50%</t>
  </si>
  <si>
    <t>26</t>
  </si>
  <si>
    <t>27</t>
  </si>
  <si>
    <t>28</t>
  </si>
  <si>
    <t>28.1</t>
  </si>
  <si>
    <t>28.2</t>
  </si>
  <si>
    <t>29</t>
  </si>
  <si>
    <t>29.1</t>
  </si>
  <si>
    <t>29.2</t>
  </si>
  <si>
    <t>29.3</t>
  </si>
  <si>
    <t>29.4</t>
  </si>
  <si>
    <t>29.5</t>
  </si>
  <si>
    <t>29.6</t>
  </si>
  <si>
    <t>Реконструкция здания МКОУ СОШ № 2 г.Омутнинска</t>
  </si>
  <si>
    <t>30</t>
  </si>
  <si>
    <t>30.1</t>
  </si>
  <si>
    <t>30.2</t>
  </si>
  <si>
    <t>Строительство здания  МКОУ СКОШИ VIII вида п.Опарино</t>
  </si>
  <si>
    <t>Строительство здания  интерната при МОКУ СОШ пгт Опарино</t>
  </si>
  <si>
    <t>все обучающиеся в общеобразовательных организациях учатся в одну смену;
к концу 2024 года все обучающиеся учатся в зданиях школ с износом ниже 50%</t>
  </si>
  <si>
    <t>31</t>
  </si>
  <si>
    <t>31.1</t>
  </si>
  <si>
    <t>31.2</t>
  </si>
  <si>
    <t>31.3</t>
  </si>
  <si>
    <t>31.4</t>
  </si>
  <si>
    <t>число новых мест, созданных в общеобразовательных организациях в рамках Программы - 443 (в том числе в 2021-2025 годах - 50); 
удельный вес численности обучающихся, занимающихся в одну смену - 100%</t>
  </si>
  <si>
    <t>32</t>
  </si>
  <si>
    <t>33</t>
  </si>
  <si>
    <t>33.1</t>
  </si>
  <si>
    <t>33.2</t>
  </si>
  <si>
    <t>34</t>
  </si>
  <si>
    <t>34.1</t>
  </si>
  <si>
    <t>34.2</t>
  </si>
  <si>
    <t>35</t>
  </si>
  <si>
    <t>в 2025 году все обучающиеся учатся в зданиях школ с износом ниже 50%</t>
  </si>
  <si>
    <t>36</t>
  </si>
  <si>
    <t>37</t>
  </si>
  <si>
    <t>37.1</t>
  </si>
  <si>
    <t>37.2</t>
  </si>
  <si>
    <t>38</t>
  </si>
  <si>
    <t>38.1</t>
  </si>
  <si>
    <t>38.2</t>
  </si>
  <si>
    <t>38.3</t>
  </si>
  <si>
    <t>38.4</t>
  </si>
  <si>
    <t xml:space="preserve">Пристрой к зданию МОУ ООШ № 4 г. Советска </t>
  </si>
  <si>
    <t xml:space="preserve">Реконструкция здания МКОУ СОШ с УИОП № 2 
г. Советска  </t>
  </si>
  <si>
    <t>обучающиеся 10-11 (12) классов обучаются в первую смену;
к концу 2020 года обучающиеся 1-9 классов общеобразовательных организаций перейдут на обучение в одну смену;
к концу 2019 года все обучающиеся учатся в зданиях школ с износом ниже 50%</t>
  </si>
  <si>
    <t>39</t>
  </si>
  <si>
    <t>40</t>
  </si>
  <si>
    <t>все обучающиеся общеобразовательных организаций учатся в одну смену;
к концу 2022 года все обучающиеся учатся в зданиях школ с износом ниже 50%</t>
  </si>
  <si>
    <t>41</t>
  </si>
  <si>
    <t>41.1</t>
  </si>
  <si>
    <t>41.2</t>
  </si>
  <si>
    <t>42</t>
  </si>
  <si>
    <t>42.1</t>
  </si>
  <si>
    <t>42.2</t>
  </si>
  <si>
    <t>все обучающиеся общеобразовательных организаций обучаются в одну смену;
к концу 2018 года все обучающиеся учатся в зданиях школ с износом ниже 50%</t>
  </si>
  <si>
    <t>42.3</t>
  </si>
  <si>
    <t>43</t>
  </si>
  <si>
    <t>43.1</t>
  </si>
  <si>
    <t>все обучающиеся общеобразовательных организаций учатся в одну смену;
в 2025 году года все обучающиеся учатся в зданиях школ с износом ниже 50%</t>
  </si>
  <si>
    <t>44</t>
  </si>
  <si>
    <t>44.1</t>
  </si>
  <si>
    <t>44.2</t>
  </si>
  <si>
    <t>45</t>
  </si>
  <si>
    <t>Проведение капитального ремонта КОГОБУ СОШ с УИОП пгт. Юрья</t>
  </si>
  <si>
    <t>46</t>
  </si>
  <si>
    <t>46.1</t>
  </si>
  <si>
    <t>46.2</t>
  </si>
  <si>
    <t>45.1</t>
  </si>
  <si>
    <t>45.2</t>
  </si>
  <si>
    <t>45.3</t>
  </si>
  <si>
    <t>1</t>
  </si>
  <si>
    <t>Кировская область</t>
  </si>
  <si>
    <t>*Ожидаемый результат и показатели (индикаторы) Программы указаны с учетом реализации мероприятий в 2016-2020 годах</t>
  </si>
  <si>
    <t>Ожидаемый результат*</t>
  </si>
  <si>
    <t>Показатели (индикаторы) Программы*</t>
  </si>
  <si>
    <t>к концу 2020 года 1-4 классы и 10-11 (12) классы в общеобразовательных организациях перейдут на обучение в одну смену</t>
  </si>
  <si>
    <t>число новых мест, созданных в общеобразовательных организациях в рамках Программы - 53330 (в том чиле в 2021-2025 годах - 17783); 
удельный вес численности обучающихся, занимающихся в одну смену, в общей численности обучающихся в общеобразовательных организациях - 100%</t>
  </si>
  <si>
    <t>№
п/п</t>
  </si>
  <si>
    <t>Объем финансирования в 2016 - 2020 годах (тыс. рублей)</t>
  </si>
  <si>
    <t>всего</t>
  </si>
  <si>
    <t>Проведение капитального ремонта МКОУ СОШ с.Гордино</t>
  </si>
  <si>
    <t>Пристрой к зданию МКОУ СОШ с.Пашино</t>
  </si>
  <si>
    <t>Строительство здания МКОУ СОШ 
пгт Верхошижемье имени И.С.Березина</t>
  </si>
  <si>
    <t>Строительство школы МКР "Долгушино" 
г. Кирова</t>
  </si>
  <si>
    <t>Строительство здания  МКОУ СОШ 
пгт Даровской</t>
  </si>
  <si>
    <t>Проведение капитального ремонта МОКУ СОШ 
пгт Лальск</t>
  </si>
  <si>
    <t>Проведение капитального ремонта МКОУ СОШ 
с. Калинино</t>
  </si>
  <si>
    <t xml:space="preserve">Приобретение здания  ШМОКУ СОШ 
п. Гостовский </t>
  </si>
  <si>
    <t>Приобретение здания МКОУ ООШ  
п. Колосово Шабалинского района</t>
  </si>
  <si>
    <t>Объем финансирования  в 2021 - 2025годах  (тыс. рублей)</t>
  </si>
  <si>
    <t>Проведение капитального ремонта МКОУ СОШ 
пгт Арбаж</t>
  </si>
  <si>
    <t>Проведение капитального ремонта МБОУ СОШ 
с. Бисерово</t>
  </si>
  <si>
    <t>Проведение капитального ремонта КОГОКУ ОШИ 
г. Белая Холуница</t>
  </si>
  <si>
    <t>Пристрой к зданию МКОУ гимназия 
г. Вятские Поляны</t>
  </si>
  <si>
    <t>Проведение капитального ремонта СОШ № 5 
г. Вятские Поляны</t>
  </si>
  <si>
    <t xml:space="preserve">Проведение капитального ремонта МКОУ "Лицей 
г. Малмыжа" </t>
  </si>
  <si>
    <t>Реконструкция здания школы МКОУ СОШ № 6 
г. Омутнинска</t>
  </si>
  <si>
    <t>число новых мест, созданных в общеобразовательных организациях в рамках Программы - 16 (в том числе в 2021-2025 годах -5); 
удельный вес численности обучающихся, занимающихся в одну смену - 100%</t>
  </si>
  <si>
    <t>Проведение капитального ремонта МКОУ СОШ 
пгт Пинюг</t>
  </si>
  <si>
    <t xml:space="preserve">Проведение капитального ремонта МКОУ СОШ 
д. Шихово </t>
  </si>
  <si>
    <t>Проведение капитального ремонта МКОУ СОШ 
с. Лазарево</t>
  </si>
  <si>
    <t>Приложение № 4 
к Программе</t>
  </si>
  <si>
    <t>число новых мест, созданных в общеобразовательных организациях Кировской области - 35330;
удельный вес численности обучающихся, занимающихся в одну смену, в общей численности обучающихся в общеобразовательных организациях - 95%</t>
  </si>
  <si>
    <t xml:space="preserve">Богородский муниципальный район </t>
  </si>
  <si>
    <t>Город Кирово-Чепецк</t>
  </si>
  <si>
    <t>Город Котельнич</t>
  </si>
  <si>
    <t>Город Слободской</t>
  </si>
  <si>
    <t>Город Вятские Поляны</t>
  </si>
  <si>
    <t>Город Киров</t>
  </si>
  <si>
    <t>Строительство пристроя к зданию  МОАУ СОШ № 8 г. Киров</t>
  </si>
  <si>
    <t>Строительство пристроя к зданию  МБОУ СОШ с УИОП № 58 г. Киров</t>
  </si>
  <si>
    <t>Строительство пристроя к зданию  МБОУ СОШ с УИОП № 27 г. Киров</t>
  </si>
  <si>
    <t>Строительство пристроя к зданию МБОУ СОШ № 56 г. Киров</t>
  </si>
  <si>
    <t>Проведение капитального ремонта МКОУ СКОШ VIII вида № 50 г. Киров</t>
  </si>
  <si>
    <t>Кильмезский муниципальный район</t>
  </si>
  <si>
    <t>Строительство здания МКОУ СОШ с УИОП пгт Кильмезь</t>
  </si>
  <si>
    <t>Реконструкция здания МКОУ СОШ № 2 
г. Малмыжа</t>
  </si>
  <si>
    <t>Орловский район Кировской области</t>
  </si>
  <si>
    <t>Подосиновский район Кировской области</t>
  </si>
  <si>
    <t>Проведение капитального ремонта МКОУ СОШ 
пгт Подосиновец</t>
  </si>
  <si>
    <t xml:space="preserve">Пристрой к зданию МКОУ СОШ пгт Вахруши </t>
  </si>
  <si>
    <t xml:space="preserve">Проведение капитального ремонта МКОУ СОШ с УИОП пгт Тужа </t>
  </si>
  <si>
    <t xml:space="preserve">Пристрой к зданияю МКОУ СОШ с УИОП № 2 имени 
А. Жаркова г. Яранска </t>
  </si>
  <si>
    <t>к концу 2023 года 5-9 классы в общеобразовательных организациях перейдут на обучение в одну смену; 
будет удержан существующий односменный режим обучения;
в 2025 году 100% обучающихся перейдут из зданий общеобразовательных организаций с износом 50% и выше в новые общеобразовательные организации</t>
  </si>
  <si>
    <t xml:space="preserve">Проведение капитального ремонта МКОУ СОШ 
пгт Лесной </t>
  </si>
  <si>
    <t>Проведение капитального ремонта МКОУ СОШ с. Лойно</t>
  </si>
  <si>
    <t>Проведение капитального ремонта МКОУ СОШ 
пгт Светлополянск</t>
  </si>
  <si>
    <t>Грод Кирово-Чепецк</t>
  </si>
  <si>
    <t>Пристрой к зданию МКОУ СОШ с УИОП № 7
г. Кирово-Чепецка</t>
  </si>
  <si>
    <t>Строительство школы МКР "Северные ворота" 
г. Кирова</t>
  </si>
  <si>
    <t>Строительство пристроя к зданию МБОУ СОШ 
№ 71 г. Киров</t>
  </si>
  <si>
    <t>Строительство пристроя к зданию МБОУ ООШ 
№ 33 г. Киров</t>
  </si>
  <si>
    <t>Строительство пристроя к зданию  МБОУ СОШ 
№ 42 г. Киров</t>
  </si>
  <si>
    <t>Строительство пристроя к зданию МБОУ СОШ с УИОП № 65 г. Киров</t>
  </si>
  <si>
    <t>Строительство пристроя к зданию  МБОУ СОШ с УИОП № 74 г. Киров</t>
  </si>
  <si>
    <t>Строительство пристроя к зданию школы МБОУ СОШ с УИОП № 60 
г. Киров</t>
  </si>
  <si>
    <t>Строительство пристроя к зданию МБОУ СОШ с УИОП № 47 г. Киров</t>
  </si>
  <si>
    <t>Строительство пристроя к зданию  МБОУ СОШ 
№ 53 г. Киров</t>
  </si>
  <si>
    <t>Строительство пристроя к зданию МБОУ СОШ с УИОП № 52 г. Киров</t>
  </si>
  <si>
    <t>Проведение капитального ремонта МКОУ СКОШ VIII вида № 67 г. Киров</t>
  </si>
  <si>
    <t>Проведение капитального ремонта МОУ СКОШИ VIII вида № 3 г. Киров</t>
  </si>
  <si>
    <t>Проведение капитального ремонта МКОУ СКОШ VIII вида № 13 г. Киров</t>
  </si>
  <si>
    <t>Проведение капитального ремонта МКОУ СКНШ-детский сад № 5 "Хрусталик"  IV вида 
г. Кирова</t>
  </si>
  <si>
    <t>Проведение капитального ремонта МКОУ СКОШ VIII вида № 44 г. Киров</t>
  </si>
  <si>
    <t>Проведение капитального ремонта МКОУ СКОШИ VII вида № 1 г. Киров</t>
  </si>
  <si>
    <r>
      <t xml:space="preserve">Проведение капитального ремонта МКОУ СКШИ VIII вида 
</t>
    </r>
    <r>
      <rPr>
        <b/>
        <sz val="10"/>
        <rFont val="Times New Roman"/>
        <family val="1"/>
        <charset val="204"/>
      </rPr>
      <t>и</t>
    </r>
    <r>
      <rPr>
        <sz val="10"/>
        <rFont val="Times New Roman"/>
        <family val="1"/>
        <charset val="204"/>
      </rPr>
      <t>м. Плюснина, 
с. Верхневонданка</t>
    </r>
  </si>
  <si>
    <t>Проведение капитального ремонта МБОУ СКОШИ VIII вида пгт Кикнур</t>
  </si>
  <si>
    <t>Проведение капитального ремонта КОГОБУ СОШ с УИОП г. Зуевка</t>
  </si>
  <si>
    <t>Проведение капитального ремонта КОГОАУ СОШ 
г. Лузы</t>
  </si>
  <si>
    <t>Проведение капитального ремонта МКОУ СКОШИ VIII вида г. Малмыж</t>
  </si>
  <si>
    <t>Проведение капитального ремонта МОКУ СОШ им. С.С. Ракитиной г. Мураши</t>
  </si>
  <si>
    <t>Проведение капитального ремонта МКОУ СОШ № 2 с УИОП п. Восточный</t>
  </si>
  <si>
    <t>Проведение капитального ремонта МКОУ СОШ 
№ 4 п. Песковка</t>
  </si>
  <si>
    <t>Проведение капитального ремонта МКОУ СКОШИ VIII  вида с. Залазна</t>
  </si>
  <si>
    <t>Пристрой к зданию школы МБОУ СКОШИ VIII вида пгт Пижанка</t>
  </si>
  <si>
    <t xml:space="preserve">Проведение капитального ремонта МКОУ СКОШИ VIII вида 
пгт Демьяново </t>
  </si>
  <si>
    <t>Советский район Кировской области</t>
  </si>
  <si>
    <t xml:space="preserve"> МОКУ СКОШИ VIII вида с. Цепочкино</t>
  </si>
  <si>
    <t>Уржумский муниципальный район</t>
  </si>
  <si>
    <t>Строительство школы р-н Зубаревского леса 
г. Кирова</t>
  </si>
  <si>
    <t xml:space="preserve">Строительство здания МКОУ СОШ с УИОП 
г. Кирс  </t>
  </si>
  <si>
    <t>Реконструкция здания МБОУ СОШ № 3 
г. Котельнич</t>
  </si>
  <si>
    <t>Строительство школы МКР "Зиновы" г. Кирова</t>
  </si>
  <si>
    <t>Строительство школы р-н "Урванцево" (МКР № 12) 
г. Кирова</t>
  </si>
  <si>
    <t>Строительство школы р-н "Чистые пруды" (МКР № 1) 
г. Кирова</t>
  </si>
  <si>
    <t>Строительство школы р-н п.Ганино г. Кирова</t>
  </si>
  <si>
    <t>Строительство школы р-н "Урванцево" (МКР № 13) 
г. Кирова</t>
  </si>
  <si>
    <t>Строительство школы р-н 
с. Курочкины г. Кирова</t>
  </si>
  <si>
    <t>Строительство пристроя к зданию  МБОУ СОШ с УИОП № 30 г. Киров</t>
  </si>
  <si>
    <t>Строительство пристроя к зданию  МБОУ СОШ с УИОП № 9 г. Киров</t>
  </si>
  <si>
    <t xml:space="preserve">Строительство здания МКОУ СОШ "Образовательный центр" 
г. Зуевка </t>
  </si>
  <si>
    <t>Строительство здания МКОУ СОШ с УИОП 
г. Нолинска</t>
  </si>
  <si>
    <t xml:space="preserve">Реконструкция здания СОШ № 9 г. Омутнинска </t>
  </si>
  <si>
    <t>Проведение капитального ремонта МКОУ базовая НОШ г. Омутнинска</t>
  </si>
  <si>
    <t>Пристрой к зданию  КОГОБУ СОШ с  УИОП 
г. Омутнинска</t>
  </si>
  <si>
    <t>Проведение капитального ремонта МОКУ Оричевская НОШ 
пгт Оричи</t>
  </si>
  <si>
    <t xml:space="preserve"> Реконструкция здания  МКОУ СОШ с УИОП 
пгт Пижанка</t>
  </si>
  <si>
    <t xml:space="preserve">Пристрой к зданию  МКОУ СОШ с УИОП 
пгт Демьяново </t>
  </si>
  <si>
    <t>Пристрой к зданию КОГОБУ Лицей 
г. Советска</t>
  </si>
  <si>
    <t>Пристрой к зданию МКОУ СКОШИ VIII вида 
д. Удмуртский Сурвай</t>
  </si>
  <si>
    <t>Реконструкция здания МКОУ СОШ с УИОП 
п. Фаленки</t>
  </si>
  <si>
    <t>Проведение капитального ремонта МБОУ СКОШИ
д. Аверины</t>
  </si>
  <si>
    <t>Проведение капитального ремонта КОГОБУ СОШ с УИОП г. Б.Холуница</t>
  </si>
  <si>
    <t xml:space="preserve">Проведение капитального ремонта МКОУ СОШ 
пгт Рудничный </t>
  </si>
  <si>
    <t>Проведение капитального ремонта МКОУ СОШ с УИОП 
№ 4  
г. Кирово-Чепецка</t>
  </si>
  <si>
    <t>Проведение капитального ремонта КОГОАУ "Гимназия № 1 г. Кирово-Чепецк"</t>
  </si>
  <si>
    <t xml:space="preserve">Проведение капитального ремонта МБОУ СОШ с УИОП № 2 г. Котельнич </t>
  </si>
  <si>
    <t>Строительство школы 
р-н "Урванцево" (МКР 
№ 14) г. Кирова</t>
  </si>
  <si>
    <t>Строительство школы 
р-н "Чистые пруды" (МКР 
№ 4) г. Кирова</t>
  </si>
  <si>
    <t>Проведение капитального ремонта МОКУ СОШ № 2 
г. Лузы</t>
  </si>
  <si>
    <t>Проведение капитального ремонта МОКУ СОШ 
№ 2 г. Мураши</t>
  </si>
  <si>
    <t>Проведение капитального ремонта МКОУ СОШ № 2
г. Омутнинска</t>
  </si>
  <si>
    <t>Проведение капитального ремонта МКОУ ООШ № 7 
г. Омутнинска</t>
  </si>
  <si>
    <t>Проведение капитального ремонта МОКУ Стрижевская СОШ п. Торфяной</t>
  </si>
  <si>
    <t>Проведение капитального ремонта МОКУ Мирнинская СОШ пгт Мирный</t>
  </si>
  <si>
    <t>Проведение капитального ремонта КОГОБУ СОШ 
пгт Оричи</t>
  </si>
  <si>
    <t>Проведение капитального ремонта МОКУ Стрижевская СКОШИ VIII вида 
п. Торфяной</t>
  </si>
  <si>
    <t>Проведение капитального ремонта МКОУ ООШ 
№ 1 г. Орлова</t>
  </si>
  <si>
    <t xml:space="preserve">Проведение капитального ремонта МОУ СОШ с УИОП 
№ 3 г. Яранска 
</t>
  </si>
  <si>
    <t>Проведение капитального ремонта МКОУ СКОШ VIII вида г. Сосновка</t>
  </si>
  <si>
    <t>Пристрой к зданию МКОУ ООШ г. Сосновка</t>
  </si>
  <si>
    <t xml:space="preserve">Проведение капитального ремонта МКОУ СОШ 
с. Среднеивкино 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</si>
</sst>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Border="0" applyProtection="0"/>
  </cellStyleXfs>
  <cellXfs count="84">
    <xf numFmtId="0" fontId="0" fillId="0" borderId="0" xfId="0"/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/>
    <xf numFmtId="0" fontId="2" fillId="0" borderId="0" xfId="0" applyFont="1" applyAlignment="1">
      <alignment wrapText="1"/>
    </xf>
    <xf numFmtId="0" fontId="4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0" xfId="0" applyFont="1" applyFill="1"/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164" fontId="4" fillId="0" borderId="1" xfId="1" applyFont="1" applyFill="1" applyBorder="1" applyAlignment="1">
      <alignment horizontal="left" vertical="top" wrapText="1"/>
    </xf>
    <xf numFmtId="164" fontId="5" fillId="0" borderId="1" xfId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top"/>
    </xf>
    <xf numFmtId="1" fontId="3" fillId="0" borderId="1" xfId="0" applyNumberFormat="1" applyFont="1" applyFill="1" applyBorder="1" applyAlignment="1">
      <alignment horizontal="center" vertical="top"/>
    </xf>
    <xf numFmtId="1" fontId="2" fillId="0" borderId="0" xfId="0" applyNumberFormat="1" applyFont="1" applyAlignment="1">
      <alignment horizontal="center" vertical="top"/>
    </xf>
    <xf numFmtId="49" fontId="3" fillId="0" borderId="1" xfId="0" applyNumberFormat="1" applyFont="1" applyFill="1" applyBorder="1" applyAlignment="1">
      <alignment vertical="top"/>
    </xf>
    <xf numFmtId="49" fontId="2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Border="1"/>
    <xf numFmtId="1" fontId="3" fillId="0" borderId="0" xfId="0" applyNumberFormat="1" applyFont="1" applyBorder="1" applyAlignment="1">
      <alignment horizontal="center" vertical="top"/>
    </xf>
    <xf numFmtId="0" fontId="2" fillId="0" borderId="0" xfId="0" applyFont="1" applyBorder="1"/>
    <xf numFmtId="0" fontId="7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/>
    </xf>
    <xf numFmtId="0" fontId="2" fillId="0" borderId="5" xfId="0" applyFont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/>
    </xf>
    <xf numFmtId="0" fontId="2" fillId="0" borderId="0" xfId="0" applyFont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horizontal="center" vertical="top"/>
    </xf>
    <xf numFmtId="0" fontId="4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164" fontId="4" fillId="0" borderId="1" xfId="1" applyFont="1" applyFill="1" applyBorder="1" applyAlignment="1">
      <alignment horizontal="left" vertical="top" wrapText="1"/>
    </xf>
    <xf numFmtId="0" fontId="3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top"/>
    </xf>
    <xf numFmtId="0" fontId="4" fillId="0" borderId="0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/>
    </xf>
    <xf numFmtId="49" fontId="4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8"/>
  <sheetViews>
    <sheetView view="pageBreakPreview" topLeftCell="A137" zoomScale="115" zoomScaleNormal="100" zoomScaleSheetLayoutView="115" zoomScalePageLayoutView="115" workbookViewId="0">
      <selection activeCell="A138" sqref="A138"/>
    </sheetView>
  </sheetViews>
  <sheetFormatPr defaultRowHeight="12.75"/>
  <cols>
    <col min="1" max="1" width="4.85546875" style="1" bestFit="1" customWidth="1"/>
    <col min="2" max="2" width="22.7109375" style="2" customWidth="1"/>
    <col min="3" max="3" width="21" style="3" customWidth="1"/>
    <col min="4" max="4" width="8.7109375" style="3" customWidth="1"/>
    <col min="5" max="5" width="7.42578125" style="3" bestFit="1" customWidth="1"/>
    <col min="6" max="6" width="8" style="3" bestFit="1" customWidth="1"/>
    <col min="7" max="8" width="10" style="3" bestFit="1" customWidth="1"/>
    <col min="9" max="9" width="7.85546875" style="3" customWidth="1"/>
    <col min="10" max="10" width="19.140625" style="3" customWidth="1"/>
    <col min="11" max="11" width="19.7109375" style="3" customWidth="1"/>
    <col min="12" max="16384" width="9.140625" style="3"/>
  </cols>
  <sheetData>
    <row r="1" spans="1:11" ht="27.75" customHeight="1">
      <c r="F1" s="4"/>
      <c r="G1" s="4"/>
      <c r="H1" s="4"/>
      <c r="J1" s="50"/>
      <c r="K1" s="50" t="s">
        <v>387</v>
      </c>
    </row>
    <row r="3" spans="1:11" ht="29.25" customHeight="1">
      <c r="B3" s="72" t="s">
        <v>37</v>
      </c>
      <c r="C3" s="72"/>
      <c r="D3" s="72"/>
      <c r="E3" s="72"/>
      <c r="F3" s="72"/>
      <c r="G3" s="72"/>
      <c r="H3" s="72"/>
      <c r="I3" s="72"/>
      <c r="J3" s="72"/>
      <c r="K3" s="72"/>
    </row>
    <row r="5" spans="1:11" ht="15.75" customHeight="1">
      <c r="A5" s="60" t="s">
        <v>363</v>
      </c>
      <c r="B5" s="62" t="s">
        <v>28</v>
      </c>
      <c r="C5" s="55" t="s">
        <v>29</v>
      </c>
      <c r="D5" s="59" t="s">
        <v>364</v>
      </c>
      <c r="E5" s="59"/>
      <c r="F5" s="59"/>
      <c r="G5" s="59"/>
      <c r="H5" s="59"/>
      <c r="I5" s="59"/>
      <c r="J5" s="55" t="s">
        <v>163</v>
      </c>
      <c r="K5" s="55" t="s">
        <v>164</v>
      </c>
    </row>
    <row r="6" spans="1:11">
      <c r="A6" s="61"/>
      <c r="B6" s="63"/>
      <c r="C6" s="55"/>
      <c r="D6" s="55" t="s">
        <v>365</v>
      </c>
      <c r="E6" s="59" t="s">
        <v>30</v>
      </c>
      <c r="F6" s="59"/>
      <c r="G6" s="59"/>
      <c r="H6" s="59"/>
      <c r="I6" s="59"/>
      <c r="J6" s="55"/>
      <c r="K6" s="55"/>
    </row>
    <row r="7" spans="1:11">
      <c r="A7" s="61"/>
      <c r="B7" s="64"/>
      <c r="C7" s="55"/>
      <c r="D7" s="55"/>
      <c r="E7" s="26" t="s">
        <v>1</v>
      </c>
      <c r="F7" s="26" t="s">
        <v>2</v>
      </c>
      <c r="G7" s="26" t="s">
        <v>3</v>
      </c>
      <c r="H7" s="26" t="s">
        <v>4</v>
      </c>
      <c r="I7" s="26" t="s">
        <v>5</v>
      </c>
      <c r="J7" s="55"/>
      <c r="K7" s="55"/>
    </row>
    <row r="8" spans="1:11">
      <c r="A8" s="67" t="s">
        <v>356</v>
      </c>
      <c r="B8" s="66" t="s">
        <v>357</v>
      </c>
      <c r="C8" s="5" t="s">
        <v>36</v>
      </c>
      <c r="D8" s="6">
        <v>11247077</v>
      </c>
      <c r="E8" s="7">
        <v>648170</v>
      </c>
      <c r="F8" s="7">
        <v>2800000</v>
      </c>
      <c r="G8" s="7">
        <v>2728584</v>
      </c>
      <c r="H8" s="7">
        <v>3101323</v>
      </c>
      <c r="I8" s="8">
        <v>1969000</v>
      </c>
      <c r="J8" s="58" t="s">
        <v>361</v>
      </c>
      <c r="K8" s="58" t="s">
        <v>388</v>
      </c>
    </row>
    <row r="9" spans="1:11">
      <c r="A9" s="67"/>
      <c r="B9" s="66"/>
      <c r="C9" s="5" t="s">
        <v>31</v>
      </c>
      <c r="D9" s="6">
        <v>7529925.5999999996</v>
      </c>
      <c r="E9" s="7">
        <v>387600</v>
      </c>
      <c r="F9" s="7">
        <v>1829800</v>
      </c>
      <c r="G9" s="7">
        <v>1876667.2</v>
      </c>
      <c r="H9" s="7">
        <v>2036658.4</v>
      </c>
      <c r="I9" s="8">
        <v>1399200</v>
      </c>
      <c r="J9" s="58"/>
      <c r="K9" s="58"/>
    </row>
    <row r="10" spans="1:11" ht="170.25" customHeight="1">
      <c r="A10" s="67"/>
      <c r="B10" s="66"/>
      <c r="C10" s="5" t="s">
        <v>35</v>
      </c>
      <c r="D10" s="6">
        <v>3717151.4</v>
      </c>
      <c r="E10" s="7">
        <v>260570</v>
      </c>
      <c r="F10" s="7">
        <v>970200</v>
      </c>
      <c r="G10" s="7">
        <v>851916.80000000005</v>
      </c>
      <c r="H10" s="7">
        <v>1064664.6000000001</v>
      </c>
      <c r="I10" s="8">
        <v>569800</v>
      </c>
      <c r="J10" s="58"/>
      <c r="K10" s="58"/>
    </row>
    <row r="11" spans="1:11" s="13" customFormat="1" ht="193.5" customHeight="1">
      <c r="A11" s="9" t="s">
        <v>180</v>
      </c>
      <c r="B11" s="10" t="s">
        <v>44</v>
      </c>
      <c r="C11" s="11" t="s">
        <v>85</v>
      </c>
      <c r="D11" s="12"/>
      <c r="E11" s="12"/>
      <c r="F11" s="12"/>
      <c r="G11" s="12"/>
      <c r="H11" s="12"/>
      <c r="I11" s="12"/>
      <c r="J11" s="11" t="s">
        <v>91</v>
      </c>
      <c r="K11" s="11" t="s">
        <v>88</v>
      </c>
    </row>
    <row r="12" spans="1:11" s="13" customFormat="1">
      <c r="A12" s="9">
        <v>3</v>
      </c>
      <c r="B12" s="10" t="s">
        <v>34</v>
      </c>
      <c r="C12" s="14"/>
      <c r="D12" s="15"/>
      <c r="E12" s="15"/>
      <c r="F12" s="15"/>
      <c r="G12" s="15"/>
      <c r="H12" s="15"/>
      <c r="I12" s="15"/>
      <c r="J12" s="16"/>
      <c r="K12" s="16"/>
    </row>
    <row r="13" spans="1:11" s="13" customFormat="1">
      <c r="A13" s="65" t="s">
        <v>176</v>
      </c>
      <c r="B13" s="56" t="s">
        <v>105</v>
      </c>
      <c r="C13" s="5" t="s">
        <v>33</v>
      </c>
      <c r="D13" s="17">
        <f>D14+D15</f>
        <v>100000</v>
      </c>
      <c r="E13" s="17"/>
      <c r="F13" s="17"/>
      <c r="G13" s="17">
        <v>100000</v>
      </c>
      <c r="H13" s="17"/>
      <c r="I13" s="17"/>
      <c r="J13" s="53" t="s">
        <v>181</v>
      </c>
      <c r="K13" s="53" t="s">
        <v>107</v>
      </c>
    </row>
    <row r="14" spans="1:11" s="13" customFormat="1" ht="32.25" customHeight="1">
      <c r="A14" s="65"/>
      <c r="B14" s="56"/>
      <c r="C14" s="5" t="s">
        <v>31</v>
      </c>
      <c r="D14" s="17">
        <f>SUM(E14:I14)</f>
        <v>80000</v>
      </c>
      <c r="E14" s="17">
        <f>E13*0.8</f>
        <v>0</v>
      </c>
      <c r="F14" s="17">
        <f t="shared" ref="F14:I14" si="0">F13*0.8</f>
        <v>0</v>
      </c>
      <c r="G14" s="17">
        <f t="shared" si="0"/>
        <v>80000</v>
      </c>
      <c r="H14" s="17">
        <f t="shared" si="0"/>
        <v>0</v>
      </c>
      <c r="I14" s="17">
        <f t="shared" si="0"/>
        <v>0</v>
      </c>
      <c r="J14" s="53"/>
      <c r="K14" s="53"/>
    </row>
    <row r="15" spans="1:11" s="13" customFormat="1" ht="35.25" customHeight="1">
      <c r="A15" s="65"/>
      <c r="B15" s="56"/>
      <c r="C15" s="5" t="s">
        <v>32</v>
      </c>
      <c r="D15" s="17">
        <f>SUM(E15:I15)</f>
        <v>20000</v>
      </c>
      <c r="E15" s="17">
        <f>E13*0.2</f>
        <v>0</v>
      </c>
      <c r="F15" s="17">
        <f t="shared" ref="F15:I15" si="1">F13*0.2</f>
        <v>0</v>
      </c>
      <c r="G15" s="17">
        <f t="shared" si="1"/>
        <v>20000</v>
      </c>
      <c r="H15" s="17">
        <f t="shared" si="1"/>
        <v>0</v>
      </c>
      <c r="I15" s="17">
        <f t="shared" si="1"/>
        <v>0</v>
      </c>
      <c r="J15" s="53"/>
      <c r="K15" s="53"/>
    </row>
    <row r="16" spans="1:11" s="13" customFormat="1" ht="11.25" customHeight="1">
      <c r="A16" s="65" t="s">
        <v>177</v>
      </c>
      <c r="B16" s="68" t="s">
        <v>366</v>
      </c>
      <c r="C16" s="5" t="s">
        <v>33</v>
      </c>
      <c r="D16" s="17">
        <f>D17+D18</f>
        <v>27000</v>
      </c>
      <c r="E16" s="17"/>
      <c r="F16" s="17"/>
      <c r="G16" s="17"/>
      <c r="H16" s="17">
        <v>27000</v>
      </c>
      <c r="I16" s="17"/>
      <c r="J16" s="53"/>
      <c r="K16" s="53"/>
    </row>
    <row r="17" spans="1:11" s="13" customFormat="1">
      <c r="A17" s="65"/>
      <c r="B17" s="69"/>
      <c r="C17" s="5" t="s">
        <v>31</v>
      </c>
      <c r="D17" s="17">
        <f>SUM(E17:I17)</f>
        <v>21600</v>
      </c>
      <c r="E17" s="17">
        <f>E16*0.8</f>
        <v>0</v>
      </c>
      <c r="F17" s="17">
        <f t="shared" ref="F17" si="2">F16*0.8</f>
        <v>0</v>
      </c>
      <c r="G17" s="17">
        <f t="shared" ref="G17" si="3">G16*0.8</f>
        <v>0</v>
      </c>
      <c r="H17" s="17">
        <f t="shared" ref="H17" si="4">H16*0.8</f>
        <v>21600</v>
      </c>
      <c r="I17" s="17">
        <f t="shared" ref="I17" si="5">I16*0.8</f>
        <v>0</v>
      </c>
      <c r="J17" s="53"/>
      <c r="K17" s="53"/>
    </row>
    <row r="18" spans="1:11" s="13" customFormat="1" ht="30" customHeight="1">
      <c r="A18" s="65"/>
      <c r="B18" s="70"/>
      <c r="C18" s="5" t="s">
        <v>32</v>
      </c>
      <c r="D18" s="17">
        <f>SUM(E18:I18)</f>
        <v>5400</v>
      </c>
      <c r="E18" s="17">
        <f>E16*0.2</f>
        <v>0</v>
      </c>
      <c r="F18" s="17">
        <f t="shared" ref="F18:I18" si="6">F16*0.2</f>
        <v>0</v>
      </c>
      <c r="G18" s="17">
        <f t="shared" si="6"/>
        <v>0</v>
      </c>
      <c r="H18" s="17">
        <f t="shared" si="6"/>
        <v>5400</v>
      </c>
      <c r="I18" s="17">
        <f t="shared" si="6"/>
        <v>0</v>
      </c>
      <c r="J18" s="53"/>
      <c r="K18" s="53"/>
    </row>
    <row r="19" spans="1:11" s="13" customFormat="1">
      <c r="A19" s="65" t="s">
        <v>178</v>
      </c>
      <c r="B19" s="56" t="s">
        <v>367</v>
      </c>
      <c r="C19" s="5" t="s">
        <v>33</v>
      </c>
      <c r="D19" s="17">
        <f>D20+D21</f>
        <v>36000</v>
      </c>
      <c r="E19" s="17"/>
      <c r="F19" s="17">
        <v>36000</v>
      </c>
      <c r="G19" s="17"/>
      <c r="H19" s="17"/>
      <c r="I19" s="17"/>
      <c r="J19" s="53"/>
      <c r="K19" s="53"/>
    </row>
    <row r="20" spans="1:11" s="13" customFormat="1">
      <c r="A20" s="65"/>
      <c r="B20" s="56"/>
      <c r="C20" s="5" t="s">
        <v>31</v>
      </c>
      <c r="D20" s="17">
        <f>SUM(E20:I20)</f>
        <v>28800</v>
      </c>
      <c r="E20" s="17">
        <f>E19*0.8</f>
        <v>0</v>
      </c>
      <c r="F20" s="17">
        <f t="shared" ref="F20" si="7">F19*0.8</f>
        <v>28800</v>
      </c>
      <c r="G20" s="17">
        <f t="shared" ref="G20" si="8">G19*0.8</f>
        <v>0</v>
      </c>
      <c r="H20" s="17">
        <f t="shared" ref="H20" si="9">H19*0.8</f>
        <v>0</v>
      </c>
      <c r="I20" s="17">
        <f t="shared" ref="I20" si="10">I19*0.8</f>
        <v>0</v>
      </c>
      <c r="J20" s="53"/>
      <c r="K20" s="53"/>
    </row>
    <row r="21" spans="1:11" s="13" customFormat="1">
      <c r="A21" s="65"/>
      <c r="B21" s="56"/>
      <c r="C21" s="5" t="s">
        <v>32</v>
      </c>
      <c r="D21" s="17">
        <f>SUM(E21:I21)</f>
        <v>7200</v>
      </c>
      <c r="E21" s="17">
        <f>E19*0.2</f>
        <v>0</v>
      </c>
      <c r="F21" s="17">
        <f t="shared" ref="F21:I21" si="11">F19*0.2</f>
        <v>7200</v>
      </c>
      <c r="G21" s="17">
        <f t="shared" si="11"/>
        <v>0</v>
      </c>
      <c r="H21" s="17">
        <f t="shared" si="11"/>
        <v>0</v>
      </c>
      <c r="I21" s="17">
        <f t="shared" si="11"/>
        <v>0</v>
      </c>
      <c r="J21" s="53"/>
      <c r="K21" s="53"/>
    </row>
    <row r="22" spans="1:11" s="13" customFormat="1" ht="25.5" customHeight="1">
      <c r="A22" s="19" t="s">
        <v>179</v>
      </c>
      <c r="B22" s="20" t="s">
        <v>70</v>
      </c>
      <c r="C22" s="5" t="s">
        <v>71</v>
      </c>
      <c r="D22" s="17"/>
      <c r="E22" s="16"/>
      <c r="F22" s="16"/>
      <c r="G22" s="16"/>
      <c r="H22" s="16"/>
      <c r="I22" s="12"/>
      <c r="J22" s="53"/>
      <c r="K22" s="53"/>
    </row>
    <row r="23" spans="1:11" s="13" customFormat="1">
      <c r="A23" s="9" t="s">
        <v>185</v>
      </c>
      <c r="B23" s="10" t="s">
        <v>26</v>
      </c>
      <c r="C23" s="14"/>
      <c r="D23" s="15"/>
      <c r="E23" s="14"/>
      <c r="F23" s="14"/>
      <c r="G23" s="14"/>
      <c r="H23" s="14"/>
      <c r="I23" s="15"/>
      <c r="J23" s="16"/>
      <c r="K23" s="16"/>
    </row>
    <row r="24" spans="1:11" s="13" customFormat="1">
      <c r="A24" s="65" t="s">
        <v>186</v>
      </c>
      <c r="B24" s="56" t="s">
        <v>106</v>
      </c>
      <c r="C24" s="5" t="s">
        <v>33</v>
      </c>
      <c r="D24" s="17">
        <f>D25+D26</f>
        <v>400000</v>
      </c>
      <c r="E24" s="17"/>
      <c r="F24" s="17"/>
      <c r="G24" s="17"/>
      <c r="H24" s="17"/>
      <c r="I24" s="17">
        <v>400000</v>
      </c>
      <c r="J24" s="53" t="s">
        <v>104</v>
      </c>
      <c r="K24" s="53" t="s">
        <v>76</v>
      </c>
    </row>
    <row r="25" spans="1:11" s="13" customFormat="1">
      <c r="A25" s="65"/>
      <c r="B25" s="56"/>
      <c r="C25" s="5" t="s">
        <v>31</v>
      </c>
      <c r="D25" s="17">
        <f>SUM(E25:I25)</f>
        <v>320000</v>
      </c>
      <c r="E25" s="17">
        <f>E24*0.8</f>
        <v>0</v>
      </c>
      <c r="F25" s="17">
        <f t="shared" ref="F25" si="12">F24*0.8</f>
        <v>0</v>
      </c>
      <c r="G25" s="17">
        <f t="shared" ref="G25" si="13">G24*0.8</f>
        <v>0</v>
      </c>
      <c r="H25" s="17">
        <f t="shared" ref="H25" si="14">H24*0.8</f>
        <v>0</v>
      </c>
      <c r="I25" s="17">
        <f t="shared" ref="I25" si="15">I24*0.8</f>
        <v>320000</v>
      </c>
      <c r="J25" s="53"/>
      <c r="K25" s="53"/>
    </row>
    <row r="26" spans="1:11" s="13" customFormat="1">
      <c r="A26" s="65"/>
      <c r="B26" s="56"/>
      <c r="C26" s="5" t="s">
        <v>32</v>
      </c>
      <c r="D26" s="17">
        <f>SUM(E26:I26)</f>
        <v>80000</v>
      </c>
      <c r="E26" s="17">
        <f>E24*0.2</f>
        <v>0</v>
      </c>
      <c r="F26" s="17">
        <f t="shared" ref="F26:I26" si="16">F24*0.2</f>
        <v>0</v>
      </c>
      <c r="G26" s="17">
        <f t="shared" si="16"/>
        <v>0</v>
      </c>
      <c r="H26" s="17">
        <f t="shared" si="16"/>
        <v>0</v>
      </c>
      <c r="I26" s="17">
        <f t="shared" si="16"/>
        <v>80000</v>
      </c>
      <c r="J26" s="53"/>
      <c r="K26" s="53"/>
    </row>
    <row r="27" spans="1:11" s="13" customFormat="1" ht="105" customHeight="1">
      <c r="A27" s="19" t="s">
        <v>187</v>
      </c>
      <c r="B27" s="20" t="s">
        <v>70</v>
      </c>
      <c r="C27" s="5" t="s">
        <v>71</v>
      </c>
      <c r="D27" s="17"/>
      <c r="E27" s="17"/>
      <c r="F27" s="17"/>
      <c r="G27" s="17"/>
      <c r="H27" s="17"/>
      <c r="I27" s="17"/>
      <c r="J27" s="53"/>
      <c r="K27" s="53"/>
    </row>
    <row r="28" spans="1:11" s="13" customFormat="1" ht="106.5" customHeight="1">
      <c r="A28" s="9" t="s">
        <v>188</v>
      </c>
      <c r="B28" s="21" t="s">
        <v>389</v>
      </c>
      <c r="C28" s="5" t="s">
        <v>71</v>
      </c>
      <c r="D28" s="16"/>
      <c r="E28" s="16"/>
      <c r="F28" s="16"/>
      <c r="G28" s="16"/>
      <c r="H28" s="16"/>
      <c r="I28" s="12"/>
      <c r="J28" s="11" t="s">
        <v>91</v>
      </c>
      <c r="K28" s="11" t="s">
        <v>88</v>
      </c>
    </row>
    <row r="29" spans="1:11" s="13" customFormat="1" ht="14.25" customHeight="1">
      <c r="A29" s="9" t="s">
        <v>189</v>
      </c>
      <c r="B29" s="10" t="s">
        <v>9</v>
      </c>
      <c r="C29" s="16"/>
      <c r="D29" s="14"/>
      <c r="E29" s="14"/>
      <c r="F29" s="14"/>
      <c r="G29" s="14"/>
      <c r="H29" s="14"/>
      <c r="I29" s="14"/>
      <c r="J29" s="16"/>
      <c r="K29" s="16"/>
    </row>
    <row r="30" spans="1:11" s="13" customFormat="1" ht="52.5" customHeight="1">
      <c r="A30" s="65"/>
      <c r="B30" s="56" t="s">
        <v>446</v>
      </c>
      <c r="C30" s="5" t="s">
        <v>33</v>
      </c>
      <c r="D30" s="17">
        <f>D31+D32</f>
        <v>430000</v>
      </c>
      <c r="E30" s="17"/>
      <c r="F30" s="17"/>
      <c r="G30" s="17"/>
      <c r="H30" s="17"/>
      <c r="I30" s="17">
        <v>430000</v>
      </c>
      <c r="J30" s="53" t="s">
        <v>109</v>
      </c>
      <c r="K30" s="53" t="s">
        <v>111</v>
      </c>
    </row>
    <row r="31" spans="1:11" s="13" customFormat="1" ht="52.5" customHeight="1">
      <c r="A31" s="65"/>
      <c r="B31" s="56"/>
      <c r="C31" s="5" t="s">
        <v>31</v>
      </c>
      <c r="D31" s="17">
        <f>SUM(E31:I31)</f>
        <v>344000</v>
      </c>
      <c r="E31" s="17">
        <f>E30*0.8</f>
        <v>0</v>
      </c>
      <c r="F31" s="17">
        <f t="shared" ref="F31" si="17">F30*0.8</f>
        <v>0</v>
      </c>
      <c r="G31" s="17">
        <f t="shared" ref="G31" si="18">G30*0.8</f>
        <v>0</v>
      </c>
      <c r="H31" s="17">
        <f t="shared" ref="H31" si="19">H30*0.8</f>
        <v>0</v>
      </c>
      <c r="I31" s="17">
        <f t="shared" ref="I31" si="20">I30*0.8</f>
        <v>344000</v>
      </c>
      <c r="J31" s="54"/>
      <c r="K31" s="53"/>
    </row>
    <row r="32" spans="1:11" s="13" customFormat="1" ht="39.75" customHeight="1">
      <c r="A32" s="65"/>
      <c r="B32" s="56"/>
      <c r="C32" s="5" t="s">
        <v>32</v>
      </c>
      <c r="D32" s="17">
        <f>SUM(E32:I32)</f>
        <v>86000</v>
      </c>
      <c r="E32" s="17">
        <f>E30*0.2</f>
        <v>0</v>
      </c>
      <c r="F32" s="17">
        <f t="shared" ref="F32:I32" si="21">F30*0.2</f>
        <v>0</v>
      </c>
      <c r="G32" s="17">
        <f t="shared" si="21"/>
        <v>0</v>
      </c>
      <c r="H32" s="17">
        <f t="shared" si="21"/>
        <v>0</v>
      </c>
      <c r="I32" s="17">
        <f t="shared" si="21"/>
        <v>86000</v>
      </c>
      <c r="J32" s="54"/>
      <c r="K32" s="53"/>
    </row>
    <row r="33" spans="1:11" s="13" customFormat="1">
      <c r="A33" s="22" t="s">
        <v>195</v>
      </c>
      <c r="B33" s="10" t="s">
        <v>21</v>
      </c>
      <c r="C33" s="16"/>
      <c r="D33" s="15"/>
      <c r="E33" s="15"/>
      <c r="F33" s="15"/>
      <c r="G33" s="15"/>
      <c r="H33" s="15"/>
      <c r="I33" s="12"/>
      <c r="J33" s="16"/>
      <c r="K33" s="16"/>
    </row>
    <row r="34" spans="1:11" s="13" customFormat="1" ht="19.5" customHeight="1">
      <c r="A34" s="65" t="s">
        <v>196</v>
      </c>
      <c r="B34" s="56" t="s">
        <v>368</v>
      </c>
      <c r="C34" s="5" t="s">
        <v>33</v>
      </c>
      <c r="D34" s="17">
        <f>D35+D36</f>
        <v>180000</v>
      </c>
      <c r="E34" s="17"/>
      <c r="F34" s="17"/>
      <c r="G34" s="17">
        <v>180000</v>
      </c>
      <c r="H34" s="17"/>
      <c r="I34" s="17"/>
      <c r="J34" s="53" t="s">
        <v>206</v>
      </c>
      <c r="K34" s="53" t="s">
        <v>110</v>
      </c>
    </row>
    <row r="35" spans="1:11" s="13" customFormat="1" ht="19.5" customHeight="1">
      <c r="A35" s="65"/>
      <c r="B35" s="56"/>
      <c r="C35" s="5" t="s">
        <v>31</v>
      </c>
      <c r="D35" s="17">
        <f>SUM(E35:I35)</f>
        <v>144000</v>
      </c>
      <c r="E35" s="17">
        <f>E34*0.8</f>
        <v>0</v>
      </c>
      <c r="F35" s="17">
        <f t="shared" ref="F35" si="22">F34*0.8</f>
        <v>0</v>
      </c>
      <c r="G35" s="17">
        <f t="shared" ref="G35" si="23">G34*0.8</f>
        <v>144000</v>
      </c>
      <c r="H35" s="17">
        <f t="shared" ref="H35" si="24">H34*0.8</f>
        <v>0</v>
      </c>
      <c r="I35" s="17">
        <f t="shared" ref="I35" si="25">I34*0.8</f>
        <v>0</v>
      </c>
      <c r="J35" s="53"/>
      <c r="K35" s="53"/>
    </row>
    <row r="36" spans="1:11" s="13" customFormat="1" ht="19.5" customHeight="1">
      <c r="A36" s="65"/>
      <c r="B36" s="56"/>
      <c r="C36" s="5" t="s">
        <v>32</v>
      </c>
      <c r="D36" s="17">
        <f>SUM(E36:I36)</f>
        <v>36000</v>
      </c>
      <c r="E36" s="17">
        <f>E34*0.2</f>
        <v>0</v>
      </c>
      <c r="F36" s="17">
        <f t="shared" ref="F36:I36" si="26">F34*0.2</f>
        <v>0</v>
      </c>
      <c r="G36" s="17">
        <f t="shared" si="26"/>
        <v>36000</v>
      </c>
      <c r="H36" s="17">
        <f t="shared" si="26"/>
        <v>0</v>
      </c>
      <c r="I36" s="17">
        <f t="shared" si="26"/>
        <v>0</v>
      </c>
      <c r="J36" s="53"/>
      <c r="K36" s="53"/>
    </row>
    <row r="37" spans="1:11" s="13" customFormat="1" ht="19.5" customHeight="1">
      <c r="A37" s="65" t="s">
        <v>197</v>
      </c>
      <c r="B37" s="56" t="s">
        <v>165</v>
      </c>
      <c r="C37" s="5" t="s">
        <v>33</v>
      </c>
      <c r="D37" s="17">
        <f>D38+D39</f>
        <v>17500</v>
      </c>
      <c r="E37" s="17"/>
      <c r="F37" s="17"/>
      <c r="G37" s="17"/>
      <c r="H37" s="17"/>
      <c r="I37" s="17">
        <v>17500</v>
      </c>
      <c r="J37" s="53"/>
      <c r="K37" s="53"/>
    </row>
    <row r="38" spans="1:11" s="13" customFormat="1" ht="19.5" customHeight="1">
      <c r="A38" s="65"/>
      <c r="B38" s="56"/>
      <c r="C38" s="5" t="s">
        <v>31</v>
      </c>
      <c r="D38" s="17">
        <f>SUM(E38:I38)</f>
        <v>14000</v>
      </c>
      <c r="E38" s="17">
        <f>E37*0.8</f>
        <v>0</v>
      </c>
      <c r="F38" s="17">
        <f t="shared" ref="F38" si="27">F37*0.8</f>
        <v>0</v>
      </c>
      <c r="G38" s="17">
        <f t="shared" ref="G38" si="28">G37*0.8</f>
        <v>0</v>
      </c>
      <c r="H38" s="17">
        <f t="shared" ref="H38" si="29">H37*0.8</f>
        <v>0</v>
      </c>
      <c r="I38" s="17">
        <f t="shared" ref="I38" si="30">I37*0.8</f>
        <v>14000</v>
      </c>
      <c r="J38" s="53"/>
      <c r="K38" s="53"/>
    </row>
    <row r="39" spans="1:11" s="13" customFormat="1" ht="33.75" customHeight="1">
      <c r="A39" s="65"/>
      <c r="B39" s="56"/>
      <c r="C39" s="5" t="s">
        <v>32</v>
      </c>
      <c r="D39" s="17">
        <f>SUM(E39:I39)</f>
        <v>3500</v>
      </c>
      <c r="E39" s="17">
        <f>E37*0.2</f>
        <v>0</v>
      </c>
      <c r="F39" s="17">
        <f t="shared" ref="F39:I39" si="31">F37*0.2</f>
        <v>0</v>
      </c>
      <c r="G39" s="17">
        <f t="shared" si="31"/>
        <v>0</v>
      </c>
      <c r="H39" s="17">
        <f t="shared" si="31"/>
        <v>0</v>
      </c>
      <c r="I39" s="17">
        <f t="shared" si="31"/>
        <v>3500</v>
      </c>
      <c r="J39" s="53"/>
      <c r="K39" s="53"/>
    </row>
    <row r="40" spans="1:11" s="13" customFormat="1">
      <c r="A40" s="19" t="s">
        <v>198</v>
      </c>
      <c r="B40" s="10" t="s">
        <v>16</v>
      </c>
      <c r="C40" s="16"/>
      <c r="D40" s="15"/>
      <c r="E40" s="15"/>
      <c r="F40" s="15"/>
      <c r="G40" s="15"/>
      <c r="H40" s="15"/>
      <c r="I40" s="15"/>
      <c r="J40" s="23"/>
      <c r="K40" s="23"/>
    </row>
    <row r="41" spans="1:11" s="13" customFormat="1" ht="29.25" customHeight="1">
      <c r="A41" s="65" t="s">
        <v>199</v>
      </c>
      <c r="B41" s="56" t="s">
        <v>38</v>
      </c>
      <c r="C41" s="5" t="s">
        <v>33</v>
      </c>
      <c r="D41" s="17">
        <f>D42+D43</f>
        <v>10000</v>
      </c>
      <c r="E41" s="17"/>
      <c r="F41" s="17"/>
      <c r="G41" s="17"/>
      <c r="H41" s="17">
        <v>10000</v>
      </c>
      <c r="I41" s="17"/>
      <c r="J41" s="53" t="s">
        <v>156</v>
      </c>
      <c r="K41" s="53" t="s">
        <v>157</v>
      </c>
    </row>
    <row r="42" spans="1:11" s="13" customFormat="1" ht="29.25" customHeight="1">
      <c r="A42" s="65"/>
      <c r="B42" s="56"/>
      <c r="C42" s="5" t="s">
        <v>31</v>
      </c>
      <c r="D42" s="17">
        <f>SUM(E42:I42)</f>
        <v>8000</v>
      </c>
      <c r="E42" s="17">
        <f>E41*0.8</f>
        <v>0</v>
      </c>
      <c r="F42" s="17">
        <f t="shared" ref="F42" si="32">F41*0.8</f>
        <v>0</v>
      </c>
      <c r="G42" s="17">
        <f t="shared" ref="G42" si="33">G41*0.8</f>
        <v>0</v>
      </c>
      <c r="H42" s="17">
        <f t="shared" ref="H42" si="34">H41*0.8</f>
        <v>8000</v>
      </c>
      <c r="I42" s="17">
        <f t="shared" ref="I42" si="35">I41*0.8</f>
        <v>0</v>
      </c>
      <c r="J42" s="53"/>
      <c r="K42" s="53"/>
    </row>
    <row r="43" spans="1:11" s="13" customFormat="1" ht="29.25" customHeight="1">
      <c r="A43" s="65"/>
      <c r="B43" s="56"/>
      <c r="C43" s="5" t="s">
        <v>32</v>
      </c>
      <c r="D43" s="17">
        <f>SUM(E43:I43)</f>
        <v>2000</v>
      </c>
      <c r="E43" s="17">
        <f>E41*0.2</f>
        <v>0</v>
      </c>
      <c r="F43" s="17">
        <f t="shared" ref="F43:I43" si="36">F41*0.2</f>
        <v>0</v>
      </c>
      <c r="G43" s="17">
        <f t="shared" si="36"/>
        <v>0</v>
      </c>
      <c r="H43" s="17">
        <f t="shared" si="36"/>
        <v>2000</v>
      </c>
      <c r="I43" s="17">
        <f t="shared" si="36"/>
        <v>0</v>
      </c>
      <c r="J43" s="53"/>
      <c r="K43" s="53"/>
    </row>
    <row r="44" spans="1:11" s="13" customFormat="1" ht="18.75" customHeight="1">
      <c r="A44" s="65" t="s">
        <v>200</v>
      </c>
      <c r="B44" s="56" t="s">
        <v>166</v>
      </c>
      <c r="C44" s="5" t="s">
        <v>33</v>
      </c>
      <c r="D44" s="17">
        <f>D45+D46</f>
        <v>50000</v>
      </c>
      <c r="E44" s="17"/>
      <c r="F44" s="17"/>
      <c r="G44" s="17"/>
      <c r="H44" s="17"/>
      <c r="I44" s="17">
        <v>50000</v>
      </c>
      <c r="J44" s="53"/>
      <c r="K44" s="53"/>
    </row>
    <row r="45" spans="1:11" s="13" customFormat="1" ht="18.75" customHeight="1">
      <c r="A45" s="65"/>
      <c r="B45" s="56"/>
      <c r="C45" s="5" t="s">
        <v>31</v>
      </c>
      <c r="D45" s="17">
        <f>SUM(E45:I45)</f>
        <v>40000</v>
      </c>
      <c r="E45" s="17">
        <f>E44*0.8</f>
        <v>0</v>
      </c>
      <c r="F45" s="17">
        <f t="shared" ref="F45" si="37">F44*0.8</f>
        <v>0</v>
      </c>
      <c r="G45" s="17">
        <f t="shared" ref="G45" si="38">G44*0.8</f>
        <v>0</v>
      </c>
      <c r="H45" s="17">
        <f t="shared" ref="H45" si="39">H44*0.8</f>
        <v>0</v>
      </c>
      <c r="I45" s="17">
        <f t="shared" ref="I45" si="40">I44*0.8</f>
        <v>40000</v>
      </c>
      <c r="J45" s="53"/>
      <c r="K45" s="53"/>
    </row>
    <row r="46" spans="1:11" s="13" customFormat="1" ht="29.25" customHeight="1">
      <c r="A46" s="65"/>
      <c r="B46" s="56"/>
      <c r="C46" s="5" t="s">
        <v>32</v>
      </c>
      <c r="D46" s="17">
        <f>SUM(E46:I46)</f>
        <v>10000</v>
      </c>
      <c r="E46" s="17">
        <f>E44*0.2</f>
        <v>0</v>
      </c>
      <c r="F46" s="17">
        <f t="shared" ref="F46:I46" si="41">F44*0.2</f>
        <v>0</v>
      </c>
      <c r="G46" s="17">
        <f t="shared" si="41"/>
        <v>0</v>
      </c>
      <c r="H46" s="17">
        <f t="shared" si="41"/>
        <v>0</v>
      </c>
      <c r="I46" s="17">
        <f t="shared" si="41"/>
        <v>10000</v>
      </c>
      <c r="J46" s="53"/>
      <c r="K46" s="53"/>
    </row>
    <row r="47" spans="1:11" s="13" customFormat="1" ht="132" customHeight="1">
      <c r="A47" s="9" t="s">
        <v>208</v>
      </c>
      <c r="B47" s="21" t="s">
        <v>390</v>
      </c>
      <c r="C47" s="5" t="s">
        <v>71</v>
      </c>
      <c r="D47" s="17"/>
      <c r="E47" s="16"/>
      <c r="F47" s="16"/>
      <c r="G47" s="16"/>
      <c r="H47" s="16"/>
      <c r="I47" s="16"/>
      <c r="J47" s="23" t="s">
        <v>90</v>
      </c>
      <c r="K47" s="11" t="s">
        <v>88</v>
      </c>
    </row>
    <row r="48" spans="1:11" s="13" customFormat="1">
      <c r="A48" s="9" t="s">
        <v>209</v>
      </c>
      <c r="B48" s="47" t="s">
        <v>391</v>
      </c>
      <c r="C48" s="16"/>
      <c r="D48" s="14"/>
      <c r="E48" s="14"/>
      <c r="F48" s="14"/>
      <c r="G48" s="14"/>
      <c r="H48" s="14"/>
      <c r="I48" s="12"/>
      <c r="J48" s="16"/>
      <c r="K48" s="16"/>
    </row>
    <row r="49" spans="1:11" s="13" customFormat="1">
      <c r="A49" s="65" t="s">
        <v>210</v>
      </c>
      <c r="B49" s="56" t="s">
        <v>120</v>
      </c>
      <c r="C49" s="5" t="s">
        <v>33</v>
      </c>
      <c r="D49" s="17">
        <f>D50+D51</f>
        <v>75000</v>
      </c>
      <c r="E49" s="17"/>
      <c r="F49" s="17"/>
      <c r="G49" s="17">
        <v>75000</v>
      </c>
      <c r="H49" s="17"/>
      <c r="I49" s="17"/>
      <c r="J49" s="53" t="s">
        <v>90</v>
      </c>
      <c r="K49" s="53" t="s">
        <v>122</v>
      </c>
    </row>
    <row r="50" spans="1:11" s="13" customFormat="1">
      <c r="A50" s="65"/>
      <c r="B50" s="56"/>
      <c r="C50" s="5" t="s">
        <v>31</v>
      </c>
      <c r="D50" s="17">
        <f>SUM(E50:I50)</f>
        <v>60000</v>
      </c>
      <c r="E50" s="17">
        <f>E49*0.8</f>
        <v>0</v>
      </c>
      <c r="F50" s="17">
        <f t="shared" ref="F50" si="42">F49*0.8</f>
        <v>0</v>
      </c>
      <c r="G50" s="17">
        <f t="shared" ref="G50" si="43">G49*0.8</f>
        <v>60000</v>
      </c>
      <c r="H50" s="17">
        <f t="shared" ref="H50" si="44">H49*0.8</f>
        <v>0</v>
      </c>
      <c r="I50" s="17">
        <f t="shared" ref="I50" si="45">I49*0.8</f>
        <v>0</v>
      </c>
      <c r="J50" s="53"/>
      <c r="K50" s="53"/>
    </row>
    <row r="51" spans="1:11" s="13" customFormat="1">
      <c r="A51" s="65"/>
      <c r="B51" s="56"/>
      <c r="C51" s="5" t="s">
        <v>32</v>
      </c>
      <c r="D51" s="17">
        <f>SUM(E51:I51)</f>
        <v>15000</v>
      </c>
      <c r="E51" s="17">
        <f>E49*0.2</f>
        <v>0</v>
      </c>
      <c r="F51" s="17">
        <f t="shared" ref="F51:I51" si="46">F49*0.2</f>
        <v>0</v>
      </c>
      <c r="G51" s="17">
        <f t="shared" si="46"/>
        <v>15000</v>
      </c>
      <c r="H51" s="17">
        <f t="shared" si="46"/>
        <v>0</v>
      </c>
      <c r="I51" s="17">
        <f t="shared" si="46"/>
        <v>0</v>
      </c>
      <c r="J51" s="53"/>
      <c r="K51" s="53"/>
    </row>
    <row r="52" spans="1:11" s="13" customFormat="1">
      <c r="A52" s="65" t="s">
        <v>247</v>
      </c>
      <c r="B52" s="56" t="s">
        <v>447</v>
      </c>
      <c r="C52" s="5" t="s">
        <v>33</v>
      </c>
      <c r="D52" s="17">
        <f>D53+D54</f>
        <v>60000</v>
      </c>
      <c r="E52" s="17"/>
      <c r="F52" s="17"/>
      <c r="G52" s="17"/>
      <c r="H52" s="17"/>
      <c r="I52" s="17">
        <v>60000</v>
      </c>
      <c r="J52" s="53"/>
      <c r="K52" s="53"/>
    </row>
    <row r="53" spans="1:11" s="13" customFormat="1">
      <c r="A53" s="65"/>
      <c r="B53" s="56"/>
      <c r="C53" s="5" t="s">
        <v>31</v>
      </c>
      <c r="D53" s="17">
        <f>SUM(E53:I53)</f>
        <v>48000</v>
      </c>
      <c r="E53" s="17">
        <f>E52*0.8</f>
        <v>0</v>
      </c>
      <c r="F53" s="17">
        <f t="shared" ref="F53" si="47">F52*0.8</f>
        <v>0</v>
      </c>
      <c r="G53" s="17">
        <f t="shared" ref="G53" si="48">G52*0.8</f>
        <v>0</v>
      </c>
      <c r="H53" s="17">
        <f t="shared" ref="H53" si="49">H52*0.8</f>
        <v>0</v>
      </c>
      <c r="I53" s="17">
        <f t="shared" ref="I53" si="50">I52*0.8</f>
        <v>48000</v>
      </c>
      <c r="J53" s="53"/>
      <c r="K53" s="53"/>
    </row>
    <row r="54" spans="1:11" s="13" customFormat="1">
      <c r="A54" s="65"/>
      <c r="B54" s="56"/>
      <c r="C54" s="5" t="s">
        <v>32</v>
      </c>
      <c r="D54" s="17">
        <f>SUM(E54:I54)</f>
        <v>12000</v>
      </c>
      <c r="E54" s="17">
        <f>E52*0.2</f>
        <v>0</v>
      </c>
      <c r="F54" s="17">
        <f t="shared" ref="F54:I54" si="51">F52*0.2</f>
        <v>0</v>
      </c>
      <c r="G54" s="17">
        <f t="shared" si="51"/>
        <v>0</v>
      </c>
      <c r="H54" s="17">
        <f t="shared" si="51"/>
        <v>0</v>
      </c>
      <c r="I54" s="17">
        <f t="shared" si="51"/>
        <v>12000</v>
      </c>
      <c r="J54" s="53"/>
      <c r="K54" s="53"/>
    </row>
    <row r="55" spans="1:11" s="13" customFormat="1">
      <c r="A55" s="65" t="s">
        <v>248</v>
      </c>
      <c r="B55" s="56" t="s">
        <v>121</v>
      </c>
      <c r="C55" s="5" t="s">
        <v>33</v>
      </c>
      <c r="D55" s="17">
        <f>D56+D57</f>
        <v>135000</v>
      </c>
      <c r="E55" s="17"/>
      <c r="F55" s="17"/>
      <c r="G55" s="17"/>
      <c r="H55" s="17">
        <v>135000</v>
      </c>
      <c r="I55" s="17"/>
      <c r="J55" s="53"/>
      <c r="K55" s="53"/>
    </row>
    <row r="56" spans="1:11" s="13" customFormat="1">
      <c r="A56" s="65"/>
      <c r="B56" s="56"/>
      <c r="C56" s="5" t="s">
        <v>31</v>
      </c>
      <c r="D56" s="17">
        <f>SUM(E56:I56)</f>
        <v>108000</v>
      </c>
      <c r="E56" s="17">
        <f>E55*0.8</f>
        <v>0</v>
      </c>
      <c r="F56" s="17">
        <f t="shared" ref="F56" si="52">F55*0.8</f>
        <v>0</v>
      </c>
      <c r="G56" s="17">
        <f t="shared" ref="G56" si="53">G55*0.8</f>
        <v>0</v>
      </c>
      <c r="H56" s="17">
        <f t="shared" ref="H56" si="54">H55*0.8</f>
        <v>108000</v>
      </c>
      <c r="I56" s="17">
        <f t="shared" ref="I56" si="55">I55*0.8</f>
        <v>0</v>
      </c>
      <c r="J56" s="53"/>
      <c r="K56" s="53"/>
    </row>
    <row r="57" spans="1:11" s="13" customFormat="1" ht="30" customHeight="1">
      <c r="A57" s="65"/>
      <c r="B57" s="56"/>
      <c r="C57" s="5" t="s">
        <v>32</v>
      </c>
      <c r="D57" s="17">
        <f>SUM(E57:I57)</f>
        <v>27000</v>
      </c>
      <c r="E57" s="17">
        <f>E55*0.2</f>
        <v>0</v>
      </c>
      <c r="F57" s="17">
        <f t="shared" ref="F57:I57" si="56">F55*0.2</f>
        <v>0</v>
      </c>
      <c r="G57" s="17">
        <f t="shared" si="56"/>
        <v>0</v>
      </c>
      <c r="H57" s="17">
        <f t="shared" si="56"/>
        <v>27000</v>
      </c>
      <c r="I57" s="17">
        <f t="shared" si="56"/>
        <v>0</v>
      </c>
      <c r="J57" s="53"/>
      <c r="K57" s="53"/>
    </row>
    <row r="58" spans="1:11" s="13" customFormat="1">
      <c r="A58" s="9" t="s">
        <v>211</v>
      </c>
      <c r="B58" s="47" t="s">
        <v>392</v>
      </c>
      <c r="C58" s="16"/>
      <c r="D58" s="14"/>
      <c r="E58" s="14"/>
      <c r="F58" s="14"/>
      <c r="G58" s="14"/>
      <c r="H58" s="14"/>
      <c r="I58" s="12"/>
      <c r="J58" s="16"/>
      <c r="K58" s="16"/>
    </row>
    <row r="59" spans="1:11" s="13" customFormat="1">
      <c r="A59" s="65"/>
      <c r="B59" s="56" t="s">
        <v>255</v>
      </c>
      <c r="C59" s="5" t="s">
        <v>33</v>
      </c>
      <c r="D59" s="17">
        <f>D60+D61</f>
        <v>522000</v>
      </c>
      <c r="E59" s="17"/>
      <c r="F59" s="17"/>
      <c r="G59" s="17"/>
      <c r="H59" s="17">
        <v>522000</v>
      </c>
      <c r="I59" s="17"/>
      <c r="J59" s="53" t="s">
        <v>256</v>
      </c>
      <c r="K59" s="53" t="s">
        <v>77</v>
      </c>
    </row>
    <row r="60" spans="1:11" s="13" customFormat="1">
      <c r="A60" s="65"/>
      <c r="B60" s="56"/>
      <c r="C60" s="5" t="s">
        <v>31</v>
      </c>
      <c r="D60" s="17">
        <f>SUM(E60:I60)</f>
        <v>417600</v>
      </c>
      <c r="E60" s="17">
        <f>E59*0.8</f>
        <v>0</v>
      </c>
      <c r="F60" s="17">
        <f t="shared" ref="F60" si="57">F59*0.8</f>
        <v>0</v>
      </c>
      <c r="G60" s="17">
        <f t="shared" ref="G60" si="58">G59*0.8</f>
        <v>0</v>
      </c>
      <c r="H60" s="17">
        <f t="shared" ref="H60" si="59">H59*0.8</f>
        <v>417600</v>
      </c>
      <c r="I60" s="17">
        <f t="shared" ref="I60" si="60">I59*0.8</f>
        <v>0</v>
      </c>
      <c r="J60" s="53"/>
      <c r="K60" s="53"/>
    </row>
    <row r="61" spans="1:11" s="13" customFormat="1" ht="119.25" customHeight="1">
      <c r="A61" s="65"/>
      <c r="B61" s="56"/>
      <c r="C61" s="5" t="s">
        <v>32</v>
      </c>
      <c r="D61" s="17">
        <f>SUM(E61:I61)</f>
        <v>104400</v>
      </c>
      <c r="E61" s="17">
        <f>E59*0.2</f>
        <v>0</v>
      </c>
      <c r="F61" s="17">
        <f t="shared" ref="F61:I61" si="61">F59*0.2</f>
        <v>0</v>
      </c>
      <c r="G61" s="17">
        <f t="shared" si="61"/>
        <v>0</v>
      </c>
      <c r="H61" s="17">
        <f t="shared" si="61"/>
        <v>104400</v>
      </c>
      <c r="I61" s="17">
        <f t="shared" si="61"/>
        <v>0</v>
      </c>
      <c r="J61" s="53"/>
      <c r="K61" s="53"/>
    </row>
    <row r="62" spans="1:11" s="13" customFormat="1">
      <c r="A62" s="9" t="s">
        <v>212</v>
      </c>
      <c r="B62" s="47" t="s">
        <v>393</v>
      </c>
      <c r="C62" s="16"/>
      <c r="D62" s="15"/>
      <c r="E62" s="15"/>
      <c r="F62" s="15"/>
      <c r="G62" s="15"/>
      <c r="H62" s="15"/>
      <c r="I62" s="15"/>
      <c r="J62" s="16"/>
      <c r="K62" s="16"/>
    </row>
    <row r="63" spans="1:11" s="13" customFormat="1">
      <c r="A63" s="65"/>
      <c r="B63" s="56" t="s">
        <v>207</v>
      </c>
      <c r="C63" s="5" t="s">
        <v>33</v>
      </c>
      <c r="D63" s="17">
        <f>D64+D65</f>
        <v>85000</v>
      </c>
      <c r="E63" s="17"/>
      <c r="F63" s="17"/>
      <c r="G63" s="17"/>
      <c r="H63" s="17"/>
      <c r="I63" s="17">
        <v>85000</v>
      </c>
      <c r="J63" s="53" t="s">
        <v>153</v>
      </c>
      <c r="K63" s="53" t="s">
        <v>154</v>
      </c>
    </row>
    <row r="64" spans="1:11" s="13" customFormat="1">
      <c r="A64" s="65"/>
      <c r="B64" s="56"/>
      <c r="C64" s="5" t="s">
        <v>31</v>
      </c>
      <c r="D64" s="17">
        <f>SUM(E64:I64)</f>
        <v>85000</v>
      </c>
      <c r="E64" s="17">
        <f t="shared" ref="E64:H64" si="62">E63</f>
        <v>0</v>
      </c>
      <c r="F64" s="17">
        <f t="shared" si="62"/>
        <v>0</v>
      </c>
      <c r="G64" s="17">
        <f t="shared" si="62"/>
        <v>0</v>
      </c>
      <c r="H64" s="17">
        <f t="shared" si="62"/>
        <v>0</v>
      </c>
      <c r="I64" s="17">
        <f>I63</f>
        <v>85000</v>
      </c>
      <c r="J64" s="53"/>
      <c r="K64" s="53"/>
    </row>
    <row r="65" spans="1:11" s="13" customFormat="1" ht="132" customHeight="1">
      <c r="A65" s="65"/>
      <c r="B65" s="56"/>
      <c r="C65" s="5" t="s">
        <v>32</v>
      </c>
      <c r="D65" s="17">
        <f>SUM(E65:I65)</f>
        <v>0</v>
      </c>
      <c r="E65" s="17"/>
      <c r="F65" s="17"/>
      <c r="G65" s="17"/>
      <c r="H65" s="17"/>
      <c r="I65" s="17"/>
      <c r="J65" s="53"/>
      <c r="K65" s="53"/>
    </row>
    <row r="66" spans="1:11" s="13" customFormat="1">
      <c r="A66" s="9" t="s">
        <v>219</v>
      </c>
      <c r="B66" s="47" t="s">
        <v>394</v>
      </c>
      <c r="C66" s="16"/>
      <c r="D66" s="15"/>
      <c r="E66" s="15"/>
      <c r="F66" s="15"/>
      <c r="G66" s="15"/>
      <c r="H66" s="15"/>
      <c r="I66" s="15"/>
      <c r="J66" s="16"/>
      <c r="K66" s="16"/>
    </row>
    <row r="67" spans="1:11" s="13" customFormat="1">
      <c r="A67" s="65" t="s">
        <v>220</v>
      </c>
      <c r="B67" s="56" t="s">
        <v>167</v>
      </c>
      <c r="C67" s="5" t="s">
        <v>33</v>
      </c>
      <c r="D67" s="17">
        <f>D68+D69</f>
        <v>31000</v>
      </c>
      <c r="E67" s="17"/>
      <c r="F67" s="17">
        <v>31000</v>
      </c>
      <c r="G67" s="17"/>
      <c r="H67" s="17"/>
      <c r="I67" s="17"/>
      <c r="J67" s="53" t="s">
        <v>159</v>
      </c>
      <c r="K67" s="53" t="s">
        <v>160</v>
      </c>
    </row>
    <row r="68" spans="1:11" s="13" customFormat="1">
      <c r="A68" s="65"/>
      <c r="B68" s="56"/>
      <c r="C68" s="5" t="s">
        <v>31</v>
      </c>
      <c r="D68" s="17">
        <f>SUM(E68:I68)</f>
        <v>31000</v>
      </c>
      <c r="E68" s="17">
        <f>E67</f>
        <v>0</v>
      </c>
      <c r="F68" s="17">
        <f>F67</f>
        <v>31000</v>
      </c>
      <c r="G68" s="17">
        <f t="shared" ref="G68:I68" si="63">G67</f>
        <v>0</v>
      </c>
      <c r="H68" s="17">
        <f t="shared" si="63"/>
        <v>0</v>
      </c>
      <c r="I68" s="17">
        <f t="shared" si="63"/>
        <v>0</v>
      </c>
      <c r="J68" s="53"/>
      <c r="K68" s="53"/>
    </row>
    <row r="69" spans="1:11" s="13" customFormat="1" ht="12" customHeight="1">
      <c r="A69" s="65"/>
      <c r="B69" s="56"/>
      <c r="C69" s="5" t="s">
        <v>32</v>
      </c>
      <c r="D69" s="17">
        <f>SUM(E69:I69)</f>
        <v>0</v>
      </c>
      <c r="E69" s="17"/>
      <c r="F69" s="17"/>
      <c r="G69" s="17"/>
      <c r="H69" s="17"/>
      <c r="I69" s="17"/>
      <c r="J69" s="53"/>
      <c r="K69" s="53"/>
    </row>
    <row r="70" spans="1:11" s="13" customFormat="1">
      <c r="A70" s="65" t="s">
        <v>221</v>
      </c>
      <c r="B70" s="56" t="s">
        <v>448</v>
      </c>
      <c r="C70" s="5" t="s">
        <v>33</v>
      </c>
      <c r="D70" s="17">
        <f>D71+D72</f>
        <v>520000</v>
      </c>
      <c r="E70" s="17">
        <v>520000</v>
      </c>
      <c r="F70" s="17"/>
      <c r="G70" s="17"/>
      <c r="H70" s="17"/>
      <c r="I70" s="17"/>
      <c r="J70" s="53"/>
      <c r="K70" s="53"/>
    </row>
    <row r="71" spans="1:11" s="13" customFormat="1">
      <c r="A71" s="65"/>
      <c r="B71" s="56"/>
      <c r="C71" s="5" t="s">
        <v>31</v>
      </c>
      <c r="D71" s="17">
        <f>SUM(E71:I71)</f>
        <v>260000</v>
      </c>
      <c r="E71" s="17">
        <f>E70*0.5</f>
        <v>260000</v>
      </c>
      <c r="F71" s="17">
        <f t="shared" ref="F71" si="64">F70*0.8</f>
        <v>0</v>
      </c>
      <c r="G71" s="17">
        <f t="shared" ref="G71" si="65">G70*0.8</f>
        <v>0</v>
      </c>
      <c r="H71" s="17">
        <f t="shared" ref="H71" si="66">H70*0.8</f>
        <v>0</v>
      </c>
      <c r="I71" s="17">
        <f t="shared" ref="I71" si="67">I70*0.8</f>
        <v>0</v>
      </c>
      <c r="J71" s="53"/>
      <c r="K71" s="53"/>
    </row>
    <row r="72" spans="1:11" s="13" customFormat="1">
      <c r="A72" s="65"/>
      <c r="B72" s="56"/>
      <c r="C72" s="5" t="s">
        <v>32</v>
      </c>
      <c r="D72" s="17">
        <f>SUM(E72:I72)</f>
        <v>260000</v>
      </c>
      <c r="E72" s="17">
        <f>E70*0.5</f>
        <v>260000</v>
      </c>
      <c r="F72" s="17">
        <f t="shared" ref="F72:I72" si="68">F70*0.2</f>
        <v>0</v>
      </c>
      <c r="G72" s="17">
        <f t="shared" si="68"/>
        <v>0</v>
      </c>
      <c r="H72" s="17">
        <f t="shared" si="68"/>
        <v>0</v>
      </c>
      <c r="I72" s="17">
        <f t="shared" si="68"/>
        <v>0</v>
      </c>
      <c r="J72" s="53"/>
      <c r="K72" s="53"/>
    </row>
    <row r="73" spans="1:11" s="13" customFormat="1">
      <c r="A73" s="65" t="s">
        <v>222</v>
      </c>
      <c r="B73" s="56" t="s">
        <v>449</v>
      </c>
      <c r="C73" s="5" t="s">
        <v>33</v>
      </c>
      <c r="D73" s="17">
        <f>D74+D75</f>
        <v>694000</v>
      </c>
      <c r="E73" s="17"/>
      <c r="F73" s="17">
        <v>694000</v>
      </c>
      <c r="G73" s="17"/>
      <c r="H73" s="17"/>
      <c r="I73" s="17"/>
      <c r="J73" s="53"/>
      <c r="K73" s="53"/>
    </row>
    <row r="74" spans="1:11" s="13" customFormat="1">
      <c r="A74" s="65"/>
      <c r="B74" s="56"/>
      <c r="C74" s="5" t="s">
        <v>31</v>
      </c>
      <c r="D74" s="17">
        <f>SUM(E74:I74)</f>
        <v>347000</v>
      </c>
      <c r="E74" s="17">
        <f>E73*0.5</f>
        <v>0</v>
      </c>
      <c r="F74" s="17">
        <f t="shared" ref="F74:I74" si="69">F73*0.5</f>
        <v>347000</v>
      </c>
      <c r="G74" s="17">
        <f t="shared" si="69"/>
        <v>0</v>
      </c>
      <c r="H74" s="17">
        <f t="shared" si="69"/>
        <v>0</v>
      </c>
      <c r="I74" s="17">
        <f t="shared" si="69"/>
        <v>0</v>
      </c>
      <c r="J74" s="53"/>
      <c r="K74" s="53"/>
    </row>
    <row r="75" spans="1:11" s="13" customFormat="1">
      <c r="A75" s="65"/>
      <c r="B75" s="56"/>
      <c r="C75" s="5" t="s">
        <v>32</v>
      </c>
      <c r="D75" s="17">
        <f>SUM(E75:I75)</f>
        <v>347000</v>
      </c>
      <c r="E75" s="17">
        <f>E73*0.5</f>
        <v>0</v>
      </c>
      <c r="F75" s="17">
        <f t="shared" ref="F75:I75" si="70">F73*0.5</f>
        <v>347000</v>
      </c>
      <c r="G75" s="17">
        <f t="shared" si="70"/>
        <v>0</v>
      </c>
      <c r="H75" s="17">
        <f t="shared" si="70"/>
        <v>0</v>
      </c>
      <c r="I75" s="17">
        <f t="shared" si="70"/>
        <v>0</v>
      </c>
      <c r="J75" s="53"/>
      <c r="K75" s="53"/>
    </row>
    <row r="76" spans="1:11" s="13" customFormat="1">
      <c r="A76" s="65" t="s">
        <v>223</v>
      </c>
      <c r="B76" s="56" t="s">
        <v>369</v>
      </c>
      <c r="C76" s="5" t="s">
        <v>33</v>
      </c>
      <c r="D76" s="17">
        <f>D77+D78</f>
        <v>694000</v>
      </c>
      <c r="E76" s="17"/>
      <c r="F76" s="17">
        <v>694000</v>
      </c>
      <c r="G76" s="17"/>
      <c r="H76" s="17"/>
      <c r="I76" s="17"/>
      <c r="J76" s="53"/>
      <c r="K76" s="53"/>
    </row>
    <row r="77" spans="1:11" s="13" customFormat="1">
      <c r="A77" s="65"/>
      <c r="B77" s="56"/>
      <c r="C77" s="5" t="s">
        <v>31</v>
      </c>
      <c r="D77" s="17">
        <f>SUM(E77:I77)</f>
        <v>347000</v>
      </c>
      <c r="E77" s="17">
        <f>E76*0.5</f>
        <v>0</v>
      </c>
      <c r="F77" s="17">
        <f t="shared" ref="F77" si="71">F76*0.5</f>
        <v>347000</v>
      </c>
      <c r="G77" s="17">
        <f t="shared" ref="G77" si="72">G76*0.5</f>
        <v>0</v>
      </c>
      <c r="H77" s="17">
        <f t="shared" ref="H77" si="73">H76*0.5</f>
        <v>0</v>
      </c>
      <c r="I77" s="17">
        <f t="shared" ref="I77" si="74">I76*0.5</f>
        <v>0</v>
      </c>
      <c r="J77" s="53"/>
      <c r="K77" s="53"/>
    </row>
    <row r="78" spans="1:11" s="13" customFormat="1">
      <c r="A78" s="65"/>
      <c r="B78" s="56"/>
      <c r="C78" s="5" t="s">
        <v>32</v>
      </c>
      <c r="D78" s="17">
        <f>SUM(E78:I78)</f>
        <v>347000</v>
      </c>
      <c r="E78" s="17">
        <f>E76*0.5</f>
        <v>0</v>
      </c>
      <c r="F78" s="17">
        <f t="shared" ref="F78:I78" si="75">F76*0.5</f>
        <v>347000</v>
      </c>
      <c r="G78" s="17">
        <f t="shared" si="75"/>
        <v>0</v>
      </c>
      <c r="H78" s="17">
        <f t="shared" si="75"/>
        <v>0</v>
      </c>
      <c r="I78" s="17">
        <f t="shared" si="75"/>
        <v>0</v>
      </c>
      <c r="J78" s="53"/>
      <c r="K78" s="53"/>
    </row>
    <row r="79" spans="1:11" s="13" customFormat="1">
      <c r="A79" s="65" t="s">
        <v>224</v>
      </c>
      <c r="B79" s="56" t="s">
        <v>450</v>
      </c>
      <c r="C79" s="5" t="s">
        <v>33</v>
      </c>
      <c r="D79" s="17">
        <f>D80+D81</f>
        <v>520000</v>
      </c>
      <c r="E79" s="17"/>
      <c r="F79" s="17"/>
      <c r="G79" s="17">
        <v>520000</v>
      </c>
      <c r="H79" s="17"/>
      <c r="I79" s="17"/>
      <c r="J79" s="53"/>
      <c r="K79" s="53"/>
    </row>
    <row r="80" spans="1:11" s="13" customFormat="1">
      <c r="A80" s="65"/>
      <c r="B80" s="56"/>
      <c r="C80" s="5" t="s">
        <v>31</v>
      </c>
      <c r="D80" s="17">
        <f>SUM(E80:I80)</f>
        <v>260000</v>
      </c>
      <c r="E80" s="17">
        <f>E79*0.5</f>
        <v>0</v>
      </c>
      <c r="F80" s="17">
        <f t="shared" ref="F80" si="76">F79*0.5</f>
        <v>0</v>
      </c>
      <c r="G80" s="17">
        <f t="shared" ref="G80" si="77">G79*0.5</f>
        <v>260000</v>
      </c>
      <c r="H80" s="17">
        <f t="shared" ref="H80" si="78">H79*0.5</f>
        <v>0</v>
      </c>
      <c r="I80" s="17">
        <f t="shared" ref="I80" si="79">I79*0.5</f>
        <v>0</v>
      </c>
      <c r="J80" s="53"/>
      <c r="K80" s="53"/>
    </row>
    <row r="81" spans="1:11" s="13" customFormat="1">
      <c r="A81" s="65"/>
      <c r="B81" s="56"/>
      <c r="C81" s="5" t="s">
        <v>32</v>
      </c>
      <c r="D81" s="17">
        <f>SUM(E81:I81)</f>
        <v>260000</v>
      </c>
      <c r="E81" s="17">
        <f>E79*0.5</f>
        <v>0</v>
      </c>
      <c r="F81" s="17">
        <f t="shared" ref="F81:I81" si="80">F79*0.5</f>
        <v>0</v>
      </c>
      <c r="G81" s="17">
        <f t="shared" si="80"/>
        <v>260000</v>
      </c>
      <c r="H81" s="17">
        <f t="shared" si="80"/>
        <v>0</v>
      </c>
      <c r="I81" s="17">
        <f t="shared" si="80"/>
        <v>0</v>
      </c>
      <c r="J81" s="53"/>
      <c r="K81" s="53"/>
    </row>
    <row r="82" spans="1:11" s="13" customFormat="1">
      <c r="A82" s="65" t="s">
        <v>225</v>
      </c>
      <c r="B82" s="56" t="s">
        <v>451</v>
      </c>
      <c r="C82" s="5" t="s">
        <v>33</v>
      </c>
      <c r="D82" s="17">
        <f>D83+D84</f>
        <v>694000</v>
      </c>
      <c r="E82" s="17"/>
      <c r="F82" s="17"/>
      <c r="G82" s="17">
        <v>694000</v>
      </c>
      <c r="H82" s="17"/>
      <c r="I82" s="17"/>
      <c r="J82" s="53"/>
      <c r="K82" s="53"/>
    </row>
    <row r="83" spans="1:11" s="13" customFormat="1">
      <c r="A83" s="65"/>
      <c r="B83" s="56"/>
      <c r="C83" s="5" t="s">
        <v>31</v>
      </c>
      <c r="D83" s="17">
        <f>SUM(E83:I83)</f>
        <v>347000</v>
      </c>
      <c r="E83" s="17">
        <f>E82*0.5</f>
        <v>0</v>
      </c>
      <c r="F83" s="17">
        <f t="shared" ref="F83" si="81">F82*0.5</f>
        <v>0</v>
      </c>
      <c r="G83" s="17">
        <f t="shared" ref="G83" si="82">G82*0.5</f>
        <v>347000</v>
      </c>
      <c r="H83" s="17">
        <f t="shared" ref="H83" si="83">H82*0.5</f>
        <v>0</v>
      </c>
      <c r="I83" s="17">
        <f t="shared" ref="I83" si="84">I82*0.5</f>
        <v>0</v>
      </c>
      <c r="J83" s="53"/>
      <c r="K83" s="53"/>
    </row>
    <row r="84" spans="1:11" s="13" customFormat="1">
      <c r="A84" s="65"/>
      <c r="B84" s="56"/>
      <c r="C84" s="5" t="s">
        <v>32</v>
      </c>
      <c r="D84" s="17">
        <f>SUM(E84:I84)</f>
        <v>347000</v>
      </c>
      <c r="E84" s="17">
        <f>E82*0.5</f>
        <v>0</v>
      </c>
      <c r="F84" s="17">
        <f t="shared" ref="F84:I84" si="85">F82*0.5</f>
        <v>0</v>
      </c>
      <c r="G84" s="17">
        <f t="shared" si="85"/>
        <v>347000</v>
      </c>
      <c r="H84" s="17">
        <f t="shared" si="85"/>
        <v>0</v>
      </c>
      <c r="I84" s="17">
        <f t="shared" si="85"/>
        <v>0</v>
      </c>
      <c r="J84" s="53"/>
      <c r="K84" s="53"/>
    </row>
    <row r="85" spans="1:11" s="13" customFormat="1">
      <c r="A85" s="65" t="s">
        <v>226</v>
      </c>
      <c r="B85" s="56" t="s">
        <v>452</v>
      </c>
      <c r="C85" s="5" t="s">
        <v>33</v>
      </c>
      <c r="D85" s="17">
        <f>D86+D87</f>
        <v>694000</v>
      </c>
      <c r="E85" s="17"/>
      <c r="F85" s="17"/>
      <c r="G85" s="17"/>
      <c r="H85" s="17">
        <v>694000</v>
      </c>
      <c r="I85" s="17"/>
      <c r="J85" s="53"/>
      <c r="K85" s="53"/>
    </row>
    <row r="86" spans="1:11" s="13" customFormat="1">
      <c r="A86" s="65"/>
      <c r="B86" s="56"/>
      <c r="C86" s="5" t="s">
        <v>31</v>
      </c>
      <c r="D86" s="17">
        <f>SUM(E86:I86)</f>
        <v>347000</v>
      </c>
      <c r="E86" s="17">
        <f>E85*0.5</f>
        <v>0</v>
      </c>
      <c r="F86" s="17">
        <f t="shared" ref="F86" si="86">F85*0.5</f>
        <v>0</v>
      </c>
      <c r="G86" s="17">
        <f t="shared" ref="G86" si="87">G85*0.5</f>
        <v>0</v>
      </c>
      <c r="H86" s="17">
        <f t="shared" ref="H86" si="88">H85*0.5</f>
        <v>347000</v>
      </c>
      <c r="I86" s="17">
        <f t="shared" ref="I86" si="89">I85*0.5</f>
        <v>0</v>
      </c>
      <c r="J86" s="53"/>
      <c r="K86" s="53"/>
    </row>
    <row r="87" spans="1:11" s="13" customFormat="1" ht="25.5" customHeight="1">
      <c r="A87" s="65"/>
      <c r="B87" s="56"/>
      <c r="C87" s="5" t="s">
        <v>32</v>
      </c>
      <c r="D87" s="17">
        <f>SUM(E87:I87)</f>
        <v>347000</v>
      </c>
      <c r="E87" s="17">
        <f>E85*0.5</f>
        <v>0</v>
      </c>
      <c r="F87" s="17">
        <f t="shared" ref="F87:I87" si="90">F85*0.5</f>
        <v>0</v>
      </c>
      <c r="G87" s="17">
        <f t="shared" si="90"/>
        <v>0</v>
      </c>
      <c r="H87" s="17">
        <f t="shared" si="90"/>
        <v>347000</v>
      </c>
      <c r="I87" s="17">
        <f t="shared" si="90"/>
        <v>0</v>
      </c>
      <c r="J87" s="53"/>
      <c r="K87" s="53"/>
    </row>
    <row r="88" spans="1:11" s="13" customFormat="1">
      <c r="A88" s="65" t="s">
        <v>227</v>
      </c>
      <c r="B88" s="56" t="s">
        <v>453</v>
      </c>
      <c r="C88" s="5" t="s">
        <v>33</v>
      </c>
      <c r="D88" s="17">
        <f>D89+D90</f>
        <v>694000</v>
      </c>
      <c r="E88" s="17"/>
      <c r="F88" s="17"/>
      <c r="G88" s="17"/>
      <c r="H88" s="17">
        <v>694000</v>
      </c>
      <c r="I88" s="17"/>
      <c r="J88" s="53"/>
      <c r="K88" s="53"/>
    </row>
    <row r="89" spans="1:11" s="13" customFormat="1">
      <c r="A89" s="65"/>
      <c r="B89" s="56"/>
      <c r="C89" s="5" t="s">
        <v>31</v>
      </c>
      <c r="D89" s="17">
        <f>SUM(E89:I89)</f>
        <v>347000</v>
      </c>
      <c r="E89" s="17">
        <f>E88*0.5</f>
        <v>0</v>
      </c>
      <c r="F89" s="17">
        <f t="shared" ref="F89" si="91">F88*0.5</f>
        <v>0</v>
      </c>
      <c r="G89" s="17">
        <f t="shared" ref="G89" si="92">G88*0.5</f>
        <v>0</v>
      </c>
      <c r="H89" s="17">
        <f t="shared" ref="H89" si="93">H88*0.5</f>
        <v>347000</v>
      </c>
      <c r="I89" s="17">
        <f t="shared" ref="I89" si="94">I88*0.5</f>
        <v>0</v>
      </c>
      <c r="J89" s="53"/>
      <c r="K89" s="53"/>
    </row>
    <row r="90" spans="1:11" s="13" customFormat="1">
      <c r="A90" s="65"/>
      <c r="B90" s="56"/>
      <c r="C90" s="5" t="s">
        <v>32</v>
      </c>
      <c r="D90" s="17">
        <f>SUM(E90:I90)</f>
        <v>347000</v>
      </c>
      <c r="E90" s="17">
        <f>E88*0.5</f>
        <v>0</v>
      </c>
      <c r="F90" s="17">
        <f t="shared" ref="F90:I90" si="95">F88*0.5</f>
        <v>0</v>
      </c>
      <c r="G90" s="17">
        <f t="shared" si="95"/>
        <v>0</v>
      </c>
      <c r="H90" s="17">
        <f t="shared" si="95"/>
        <v>347000</v>
      </c>
      <c r="I90" s="17">
        <f t="shared" si="95"/>
        <v>0</v>
      </c>
      <c r="J90" s="53"/>
      <c r="K90" s="53"/>
    </row>
    <row r="91" spans="1:11" s="13" customFormat="1">
      <c r="A91" s="65" t="s">
        <v>228</v>
      </c>
      <c r="B91" s="56" t="s">
        <v>445</v>
      </c>
      <c r="C91" s="5" t="s">
        <v>33</v>
      </c>
      <c r="D91" s="17">
        <f>D92+D93</f>
        <v>520000</v>
      </c>
      <c r="E91" s="17"/>
      <c r="F91" s="17"/>
      <c r="G91" s="17"/>
      <c r="H91" s="17"/>
      <c r="I91" s="17">
        <v>520000</v>
      </c>
      <c r="J91" s="53"/>
      <c r="K91" s="53"/>
    </row>
    <row r="92" spans="1:11" s="13" customFormat="1">
      <c r="A92" s="65"/>
      <c r="B92" s="56"/>
      <c r="C92" s="5" t="s">
        <v>31</v>
      </c>
      <c r="D92" s="17">
        <f>SUM(E92:I92)</f>
        <v>260000</v>
      </c>
      <c r="E92" s="17">
        <f>E91*0.5</f>
        <v>0</v>
      </c>
      <c r="F92" s="17">
        <f t="shared" ref="F92" si="96">F91*0.5</f>
        <v>0</v>
      </c>
      <c r="G92" s="17">
        <f t="shared" ref="G92" si="97">G91*0.5</f>
        <v>0</v>
      </c>
      <c r="H92" s="17">
        <f t="shared" ref="H92" si="98">H91*0.5</f>
        <v>0</v>
      </c>
      <c r="I92" s="17">
        <f t="shared" ref="I92" si="99">I91*0.5</f>
        <v>260000</v>
      </c>
      <c r="J92" s="53"/>
      <c r="K92" s="53"/>
    </row>
    <row r="93" spans="1:11" s="13" customFormat="1">
      <c r="A93" s="65"/>
      <c r="B93" s="56"/>
      <c r="C93" s="5" t="s">
        <v>32</v>
      </c>
      <c r="D93" s="17">
        <f>SUM(E93:I93)</f>
        <v>260000</v>
      </c>
      <c r="E93" s="17">
        <f>E91*0.5</f>
        <v>0</v>
      </c>
      <c r="F93" s="17">
        <f t="shared" ref="F93:I93" si="100">F91*0.5</f>
        <v>0</v>
      </c>
      <c r="G93" s="17">
        <f t="shared" si="100"/>
        <v>0</v>
      </c>
      <c r="H93" s="17">
        <f t="shared" si="100"/>
        <v>0</v>
      </c>
      <c r="I93" s="17">
        <f t="shared" si="100"/>
        <v>260000</v>
      </c>
      <c r="J93" s="53"/>
      <c r="K93" s="53"/>
    </row>
    <row r="94" spans="1:11" s="13" customFormat="1">
      <c r="A94" s="65" t="s">
        <v>234</v>
      </c>
      <c r="B94" s="56" t="s">
        <v>454</v>
      </c>
      <c r="C94" s="5" t="s">
        <v>33</v>
      </c>
      <c r="D94" s="17">
        <f>D95+D96</f>
        <v>70000</v>
      </c>
      <c r="E94" s="17"/>
      <c r="F94" s="17"/>
      <c r="G94" s="17">
        <v>70000</v>
      </c>
      <c r="H94" s="17"/>
      <c r="I94" s="17"/>
      <c r="J94" s="53"/>
      <c r="K94" s="53"/>
    </row>
    <row r="95" spans="1:11" s="13" customFormat="1">
      <c r="A95" s="65"/>
      <c r="B95" s="56"/>
      <c r="C95" s="5" t="s">
        <v>31</v>
      </c>
      <c r="D95" s="17">
        <f>SUM(E95:I95)</f>
        <v>35000</v>
      </c>
      <c r="E95" s="17">
        <f>E94*0.5</f>
        <v>0</v>
      </c>
      <c r="F95" s="17">
        <f t="shared" ref="F95" si="101">F94*0.5</f>
        <v>0</v>
      </c>
      <c r="G95" s="17">
        <f t="shared" ref="G95" si="102">G94*0.5</f>
        <v>35000</v>
      </c>
      <c r="H95" s="17">
        <f t="shared" ref="H95" si="103">H94*0.5</f>
        <v>0</v>
      </c>
      <c r="I95" s="17">
        <f t="shared" ref="I95" si="104">I94*0.5</f>
        <v>0</v>
      </c>
      <c r="J95" s="53"/>
      <c r="K95" s="53"/>
    </row>
    <row r="96" spans="1:11" s="13" customFormat="1">
      <c r="A96" s="65"/>
      <c r="B96" s="56"/>
      <c r="C96" s="5" t="s">
        <v>32</v>
      </c>
      <c r="D96" s="17">
        <f>SUM(E96:I96)</f>
        <v>35000</v>
      </c>
      <c r="E96" s="17">
        <f>E94*0.5</f>
        <v>0</v>
      </c>
      <c r="F96" s="17">
        <f t="shared" ref="F96:I96" si="105">F94*0.5</f>
        <v>0</v>
      </c>
      <c r="G96" s="17">
        <f t="shared" si="105"/>
        <v>35000</v>
      </c>
      <c r="H96" s="17">
        <f t="shared" si="105"/>
        <v>0</v>
      </c>
      <c r="I96" s="17">
        <f t="shared" si="105"/>
        <v>0</v>
      </c>
      <c r="J96" s="53"/>
      <c r="K96" s="53"/>
    </row>
    <row r="97" spans="1:11" s="13" customFormat="1">
      <c r="A97" s="65" t="s">
        <v>235</v>
      </c>
      <c r="B97" s="56" t="s">
        <v>395</v>
      </c>
      <c r="C97" s="5" t="s">
        <v>33</v>
      </c>
      <c r="D97" s="17">
        <f>D98+D99</f>
        <v>70000</v>
      </c>
      <c r="E97" s="17"/>
      <c r="F97" s="17"/>
      <c r="G97" s="17">
        <v>70000</v>
      </c>
      <c r="H97" s="17"/>
      <c r="I97" s="17"/>
      <c r="J97" s="53"/>
      <c r="K97" s="53"/>
    </row>
    <row r="98" spans="1:11" s="13" customFormat="1">
      <c r="A98" s="65"/>
      <c r="B98" s="56"/>
      <c r="C98" s="5" t="s">
        <v>31</v>
      </c>
      <c r="D98" s="17">
        <f>SUM(E98:I98)</f>
        <v>35000</v>
      </c>
      <c r="E98" s="17">
        <f>E97*0.5</f>
        <v>0</v>
      </c>
      <c r="F98" s="17">
        <f t="shared" ref="F98" si="106">F97*0.5</f>
        <v>0</v>
      </c>
      <c r="G98" s="17">
        <f t="shared" ref="G98" si="107">G97*0.5</f>
        <v>35000</v>
      </c>
      <c r="H98" s="17">
        <f t="shared" ref="H98" si="108">H97*0.5</f>
        <v>0</v>
      </c>
      <c r="I98" s="17">
        <f t="shared" ref="I98" si="109">I97*0.5</f>
        <v>0</v>
      </c>
      <c r="J98" s="53"/>
      <c r="K98" s="53"/>
    </row>
    <row r="99" spans="1:11" s="13" customFormat="1">
      <c r="A99" s="65"/>
      <c r="B99" s="56"/>
      <c r="C99" s="5" t="s">
        <v>32</v>
      </c>
      <c r="D99" s="17">
        <f>SUM(E99:I99)</f>
        <v>35000</v>
      </c>
      <c r="E99" s="17">
        <f>E97*0.5</f>
        <v>0</v>
      </c>
      <c r="F99" s="17">
        <f t="shared" ref="F99:I99" si="110">F97*0.5</f>
        <v>0</v>
      </c>
      <c r="G99" s="17">
        <f t="shared" si="110"/>
        <v>35000</v>
      </c>
      <c r="H99" s="17">
        <f t="shared" si="110"/>
        <v>0</v>
      </c>
      <c r="I99" s="17">
        <f t="shared" si="110"/>
        <v>0</v>
      </c>
      <c r="J99" s="53"/>
      <c r="K99" s="53"/>
    </row>
    <row r="100" spans="1:11" s="13" customFormat="1">
      <c r="A100" s="65" t="s">
        <v>236</v>
      </c>
      <c r="B100" s="56" t="s">
        <v>396</v>
      </c>
      <c r="C100" s="5" t="s">
        <v>33</v>
      </c>
      <c r="D100" s="17">
        <f>D101+D102</f>
        <v>70000</v>
      </c>
      <c r="E100" s="17"/>
      <c r="F100" s="17"/>
      <c r="G100" s="17"/>
      <c r="H100" s="17">
        <v>70000</v>
      </c>
      <c r="I100" s="17"/>
      <c r="J100" s="53"/>
      <c r="K100" s="53"/>
    </row>
    <row r="101" spans="1:11" s="13" customFormat="1">
      <c r="A101" s="65"/>
      <c r="B101" s="56"/>
      <c r="C101" s="5" t="s">
        <v>31</v>
      </c>
      <c r="D101" s="17">
        <f>SUM(E101:I101)</f>
        <v>35000</v>
      </c>
      <c r="E101" s="17">
        <f>E100*0.5</f>
        <v>0</v>
      </c>
      <c r="F101" s="17">
        <f t="shared" ref="F101" si="111">F100*0.5</f>
        <v>0</v>
      </c>
      <c r="G101" s="17">
        <f t="shared" ref="G101" si="112">G100*0.5</f>
        <v>0</v>
      </c>
      <c r="H101" s="17">
        <f t="shared" ref="H101" si="113">H100*0.5</f>
        <v>35000</v>
      </c>
      <c r="I101" s="17">
        <f t="shared" ref="I101" si="114">I100*0.5</f>
        <v>0</v>
      </c>
      <c r="J101" s="53"/>
      <c r="K101" s="53"/>
    </row>
    <row r="102" spans="1:11" s="13" customFormat="1">
      <c r="A102" s="65"/>
      <c r="B102" s="56"/>
      <c r="C102" s="5" t="s">
        <v>32</v>
      </c>
      <c r="D102" s="17">
        <f>SUM(E102:I102)</f>
        <v>35000</v>
      </c>
      <c r="E102" s="17">
        <f>E100*0.5</f>
        <v>0</v>
      </c>
      <c r="F102" s="17">
        <f t="shared" ref="F102:I102" si="115">F100*0.5</f>
        <v>0</v>
      </c>
      <c r="G102" s="17">
        <f t="shared" si="115"/>
        <v>0</v>
      </c>
      <c r="H102" s="17">
        <f t="shared" si="115"/>
        <v>35000</v>
      </c>
      <c r="I102" s="17">
        <f t="shared" si="115"/>
        <v>0</v>
      </c>
      <c r="J102" s="53"/>
      <c r="K102" s="53"/>
    </row>
    <row r="103" spans="1:11" s="13" customFormat="1">
      <c r="A103" s="65" t="s">
        <v>237</v>
      </c>
      <c r="B103" s="56" t="s">
        <v>455</v>
      </c>
      <c r="C103" s="5" t="s">
        <v>33</v>
      </c>
      <c r="D103" s="17">
        <f>D104+D105</f>
        <v>70000</v>
      </c>
      <c r="E103" s="17"/>
      <c r="F103" s="17"/>
      <c r="G103" s="17"/>
      <c r="H103" s="17">
        <v>70000</v>
      </c>
      <c r="I103" s="17"/>
      <c r="J103" s="53"/>
      <c r="K103" s="53"/>
    </row>
    <row r="104" spans="1:11" s="13" customFormat="1">
      <c r="A104" s="65"/>
      <c r="B104" s="56"/>
      <c r="C104" s="5" t="s">
        <v>31</v>
      </c>
      <c r="D104" s="17">
        <f>SUM(E104:I104)</f>
        <v>35000</v>
      </c>
      <c r="E104" s="17">
        <f>E103*0.5</f>
        <v>0</v>
      </c>
      <c r="F104" s="17">
        <f t="shared" ref="F104" si="116">F103*0.5</f>
        <v>0</v>
      </c>
      <c r="G104" s="17">
        <f t="shared" ref="G104" si="117">G103*0.5</f>
        <v>0</v>
      </c>
      <c r="H104" s="17">
        <f t="shared" ref="H104" si="118">H103*0.5</f>
        <v>35000</v>
      </c>
      <c r="I104" s="17">
        <f t="shared" ref="I104" si="119">I103*0.5</f>
        <v>0</v>
      </c>
      <c r="J104" s="53"/>
      <c r="K104" s="53"/>
    </row>
    <row r="105" spans="1:11" s="13" customFormat="1">
      <c r="A105" s="65"/>
      <c r="B105" s="56"/>
      <c r="C105" s="5" t="s">
        <v>32</v>
      </c>
      <c r="D105" s="17">
        <f>SUM(E105:I105)</f>
        <v>35000</v>
      </c>
      <c r="E105" s="17">
        <f>E103*0.5</f>
        <v>0</v>
      </c>
      <c r="F105" s="17">
        <f t="shared" ref="F105:I105" si="120">F103*0.5</f>
        <v>0</v>
      </c>
      <c r="G105" s="17">
        <f t="shared" si="120"/>
        <v>0</v>
      </c>
      <c r="H105" s="17">
        <f t="shared" si="120"/>
        <v>35000</v>
      </c>
      <c r="I105" s="17">
        <f t="shared" si="120"/>
        <v>0</v>
      </c>
      <c r="J105" s="53"/>
      <c r="K105" s="53"/>
    </row>
    <row r="106" spans="1:11" s="13" customFormat="1">
      <c r="A106" s="65" t="s">
        <v>238</v>
      </c>
      <c r="B106" s="56" t="s">
        <v>397</v>
      </c>
      <c r="C106" s="5" t="s">
        <v>33</v>
      </c>
      <c r="D106" s="17">
        <f>D107+D108</f>
        <v>70000</v>
      </c>
      <c r="E106" s="17"/>
      <c r="F106" s="17"/>
      <c r="G106" s="17"/>
      <c r="H106" s="17"/>
      <c r="I106" s="17">
        <v>70000</v>
      </c>
      <c r="J106" s="53"/>
      <c r="K106" s="53"/>
    </row>
    <row r="107" spans="1:11" s="13" customFormat="1">
      <c r="A107" s="65"/>
      <c r="B107" s="56"/>
      <c r="C107" s="5" t="s">
        <v>31</v>
      </c>
      <c r="D107" s="17">
        <f>SUM(E107:I107)</f>
        <v>35000</v>
      </c>
      <c r="E107" s="17">
        <f>E106*0.5</f>
        <v>0</v>
      </c>
      <c r="F107" s="17">
        <f t="shared" ref="F107" si="121">F106*0.5</f>
        <v>0</v>
      </c>
      <c r="G107" s="17">
        <f t="shared" ref="G107" si="122">G106*0.5</f>
        <v>0</v>
      </c>
      <c r="H107" s="17">
        <f t="shared" ref="H107" si="123">H106*0.5</f>
        <v>0</v>
      </c>
      <c r="I107" s="17">
        <f t="shared" ref="I107" si="124">I106*0.5</f>
        <v>35000</v>
      </c>
      <c r="J107" s="53"/>
      <c r="K107" s="53"/>
    </row>
    <row r="108" spans="1:11" s="13" customFormat="1">
      <c r="A108" s="65"/>
      <c r="B108" s="56"/>
      <c r="C108" s="5" t="s">
        <v>32</v>
      </c>
      <c r="D108" s="17">
        <f>SUM(E108:I108)</f>
        <v>35000</v>
      </c>
      <c r="E108" s="17">
        <f>E106*0.5</f>
        <v>0</v>
      </c>
      <c r="F108" s="17">
        <f t="shared" ref="F108:I108" si="125">F106*0.5</f>
        <v>0</v>
      </c>
      <c r="G108" s="17">
        <f t="shared" si="125"/>
        <v>0</v>
      </c>
      <c r="H108" s="17">
        <f t="shared" si="125"/>
        <v>0</v>
      </c>
      <c r="I108" s="17">
        <f t="shared" si="125"/>
        <v>35000</v>
      </c>
      <c r="J108" s="53"/>
      <c r="K108" s="53"/>
    </row>
    <row r="109" spans="1:11" s="13" customFormat="1">
      <c r="A109" s="65" t="s">
        <v>239</v>
      </c>
      <c r="B109" s="56" t="s">
        <v>398</v>
      </c>
      <c r="C109" s="5" t="s">
        <v>33</v>
      </c>
      <c r="D109" s="17">
        <f>D110+D111</f>
        <v>70000</v>
      </c>
      <c r="E109" s="17"/>
      <c r="F109" s="17"/>
      <c r="G109" s="17"/>
      <c r="H109" s="17"/>
      <c r="I109" s="17">
        <v>70000</v>
      </c>
      <c r="J109" s="53"/>
      <c r="K109" s="53"/>
    </row>
    <row r="110" spans="1:11" s="13" customFormat="1">
      <c r="A110" s="65"/>
      <c r="B110" s="56"/>
      <c r="C110" s="5" t="s">
        <v>31</v>
      </c>
      <c r="D110" s="17">
        <f>SUM(E110:I110)</f>
        <v>35000</v>
      </c>
      <c r="E110" s="17">
        <f>E109*0.5</f>
        <v>0</v>
      </c>
      <c r="F110" s="17">
        <f t="shared" ref="F110" si="126">F109*0.5</f>
        <v>0</v>
      </c>
      <c r="G110" s="17">
        <f t="shared" ref="G110" si="127">G109*0.5</f>
        <v>0</v>
      </c>
      <c r="H110" s="17">
        <f t="shared" ref="H110" si="128">H109*0.5</f>
        <v>0</v>
      </c>
      <c r="I110" s="17">
        <f t="shared" ref="I110" si="129">I109*0.5</f>
        <v>35000</v>
      </c>
      <c r="J110" s="53"/>
      <c r="K110" s="53"/>
    </row>
    <row r="111" spans="1:11" s="13" customFormat="1">
      <c r="A111" s="65"/>
      <c r="B111" s="56"/>
      <c r="C111" s="5" t="s">
        <v>32</v>
      </c>
      <c r="D111" s="17">
        <f>SUM(E111:I111)</f>
        <v>35000</v>
      </c>
      <c r="E111" s="17">
        <f>E109*0.5</f>
        <v>0</v>
      </c>
      <c r="F111" s="17">
        <f t="shared" ref="F111:I111" si="130">F109*0.5</f>
        <v>0</v>
      </c>
      <c r="G111" s="17">
        <f t="shared" si="130"/>
        <v>0</v>
      </c>
      <c r="H111" s="17">
        <f t="shared" si="130"/>
        <v>0</v>
      </c>
      <c r="I111" s="17">
        <f t="shared" si="130"/>
        <v>35000</v>
      </c>
      <c r="J111" s="53"/>
      <c r="K111" s="53"/>
    </row>
    <row r="112" spans="1:11" s="13" customFormat="1">
      <c r="A112" s="65" t="s">
        <v>240</v>
      </c>
      <c r="B112" s="71" t="s">
        <v>399</v>
      </c>
      <c r="C112" s="5" t="s">
        <v>33</v>
      </c>
      <c r="D112" s="17">
        <f>D113+D114</f>
        <v>15000</v>
      </c>
      <c r="E112" s="17"/>
      <c r="F112" s="17"/>
      <c r="G112" s="17"/>
      <c r="H112" s="17"/>
      <c r="I112" s="17">
        <v>15000</v>
      </c>
      <c r="J112" s="53"/>
      <c r="K112" s="53"/>
    </row>
    <row r="113" spans="1:11" s="13" customFormat="1">
      <c r="A113" s="65"/>
      <c r="B113" s="71"/>
      <c r="C113" s="5" t="s">
        <v>31</v>
      </c>
      <c r="D113" s="17">
        <f>SUM(E113:I113)</f>
        <v>15000</v>
      </c>
      <c r="E113" s="17">
        <f t="shared" ref="E113:H113" si="131">E112</f>
        <v>0</v>
      </c>
      <c r="F113" s="17">
        <f t="shared" si="131"/>
        <v>0</v>
      </c>
      <c r="G113" s="17">
        <f t="shared" si="131"/>
        <v>0</v>
      </c>
      <c r="H113" s="17">
        <f t="shared" si="131"/>
        <v>0</v>
      </c>
      <c r="I113" s="17">
        <f>I112</f>
        <v>15000</v>
      </c>
      <c r="J113" s="53"/>
      <c r="K113" s="53"/>
    </row>
    <row r="114" spans="1:11" s="13" customFormat="1">
      <c r="A114" s="65"/>
      <c r="B114" s="71"/>
      <c r="C114" s="5" t="s">
        <v>32</v>
      </c>
      <c r="D114" s="17">
        <f>SUM(E114:I114)</f>
        <v>0</v>
      </c>
      <c r="E114" s="17"/>
      <c r="F114" s="17"/>
      <c r="G114" s="17"/>
      <c r="H114" s="17"/>
      <c r="I114" s="17"/>
      <c r="J114" s="53"/>
      <c r="K114" s="53"/>
    </row>
    <row r="115" spans="1:11" s="13" customFormat="1" ht="26.25" customHeight="1">
      <c r="A115" s="49" t="s">
        <v>241</v>
      </c>
      <c r="B115" s="24" t="s">
        <v>161</v>
      </c>
      <c r="C115" s="5" t="s">
        <v>71</v>
      </c>
      <c r="D115" s="17"/>
      <c r="E115" s="17"/>
      <c r="F115" s="17"/>
      <c r="G115" s="17"/>
      <c r="H115" s="17"/>
      <c r="I115" s="17"/>
      <c r="J115" s="53"/>
      <c r="K115" s="53"/>
    </row>
    <row r="116" spans="1:11" s="13" customFormat="1" ht="89.25" customHeight="1">
      <c r="A116" s="49" t="s">
        <v>242</v>
      </c>
      <c r="B116" s="24" t="s">
        <v>162</v>
      </c>
      <c r="C116" s="5" t="s">
        <v>71</v>
      </c>
      <c r="D116" s="17"/>
      <c r="E116" s="17"/>
      <c r="F116" s="17"/>
      <c r="G116" s="17"/>
      <c r="H116" s="17"/>
      <c r="I116" s="17"/>
      <c r="J116" s="53"/>
      <c r="K116" s="53"/>
    </row>
    <row r="117" spans="1:11" s="13" customFormat="1">
      <c r="A117" s="9" t="s">
        <v>244</v>
      </c>
      <c r="B117" s="10" t="s">
        <v>7</v>
      </c>
      <c r="C117" s="16"/>
      <c r="D117" s="15"/>
      <c r="E117" s="15"/>
      <c r="F117" s="15"/>
      <c r="G117" s="15"/>
      <c r="H117" s="15"/>
      <c r="I117" s="15"/>
      <c r="J117" s="16"/>
      <c r="K117" s="16"/>
    </row>
    <row r="118" spans="1:11" s="13" customFormat="1">
      <c r="A118" s="65"/>
      <c r="B118" s="56" t="s">
        <v>370</v>
      </c>
      <c r="C118" s="5" t="s">
        <v>33</v>
      </c>
      <c r="D118" s="17">
        <f>D119+D120</f>
        <v>300000</v>
      </c>
      <c r="E118" s="17"/>
      <c r="F118" s="17"/>
      <c r="G118" s="17">
        <v>300000</v>
      </c>
      <c r="H118" s="17"/>
      <c r="I118" s="17"/>
      <c r="J118" s="53" t="s">
        <v>257</v>
      </c>
      <c r="K118" s="53" t="s">
        <v>132</v>
      </c>
    </row>
    <row r="119" spans="1:11" s="13" customFormat="1">
      <c r="A119" s="65"/>
      <c r="B119" s="56"/>
      <c r="C119" s="5" t="s">
        <v>31</v>
      </c>
      <c r="D119" s="17">
        <f>SUM(E119:I119)</f>
        <v>240000</v>
      </c>
      <c r="E119" s="17">
        <f>E118*0.8</f>
        <v>0</v>
      </c>
      <c r="F119" s="17">
        <f t="shared" ref="F119" si="132">F118*0.8</f>
        <v>0</v>
      </c>
      <c r="G119" s="17">
        <f t="shared" ref="G119" si="133">G118*0.8</f>
        <v>240000</v>
      </c>
      <c r="H119" s="17">
        <f t="shared" ref="H119" si="134">H118*0.8</f>
        <v>0</v>
      </c>
      <c r="I119" s="17">
        <f t="shared" ref="I119" si="135">I118*0.8</f>
        <v>0</v>
      </c>
      <c r="J119" s="53"/>
      <c r="K119" s="53"/>
    </row>
    <row r="120" spans="1:11" s="13" customFormat="1" ht="144" customHeight="1">
      <c r="A120" s="65"/>
      <c r="B120" s="56"/>
      <c r="C120" s="5" t="s">
        <v>32</v>
      </c>
      <c r="D120" s="17">
        <f>SUM(E120:I120)</f>
        <v>60000</v>
      </c>
      <c r="E120" s="17">
        <f>E118*0.2</f>
        <v>0</v>
      </c>
      <c r="F120" s="17">
        <f t="shared" ref="F120:I120" si="136">F118*0.2</f>
        <v>0</v>
      </c>
      <c r="G120" s="17">
        <f t="shared" si="136"/>
        <v>60000</v>
      </c>
      <c r="H120" s="17">
        <f t="shared" si="136"/>
        <v>0</v>
      </c>
      <c r="I120" s="17">
        <f t="shared" si="136"/>
        <v>0</v>
      </c>
      <c r="J120" s="53"/>
      <c r="K120" s="53"/>
    </row>
    <row r="121" spans="1:11" s="13" customFormat="1" ht="93.75" customHeight="1">
      <c r="A121" s="9" t="s">
        <v>258</v>
      </c>
      <c r="B121" s="21" t="s">
        <v>136</v>
      </c>
      <c r="C121" s="5" t="s">
        <v>85</v>
      </c>
      <c r="D121" s="17"/>
      <c r="E121" s="17"/>
      <c r="F121" s="17"/>
      <c r="G121" s="17"/>
      <c r="H121" s="17"/>
      <c r="I121" s="17"/>
      <c r="J121" s="11" t="s">
        <v>259</v>
      </c>
      <c r="K121" s="11" t="s">
        <v>88</v>
      </c>
    </row>
    <row r="122" spans="1:11" s="13" customFormat="1">
      <c r="A122" s="9" t="s">
        <v>260</v>
      </c>
      <c r="B122" s="10" t="s">
        <v>13</v>
      </c>
      <c r="C122" s="16"/>
      <c r="D122" s="15"/>
      <c r="E122" s="15"/>
      <c r="F122" s="15"/>
      <c r="G122" s="15"/>
      <c r="H122" s="15"/>
      <c r="I122" s="15"/>
      <c r="J122" s="16"/>
      <c r="K122" s="16"/>
    </row>
    <row r="123" spans="1:11" s="13" customFormat="1">
      <c r="A123" s="65" t="s">
        <v>261</v>
      </c>
      <c r="B123" s="56" t="s">
        <v>456</v>
      </c>
      <c r="C123" s="5" t="s">
        <v>33</v>
      </c>
      <c r="D123" s="17">
        <f>D124+D125</f>
        <v>800000</v>
      </c>
      <c r="E123" s="17"/>
      <c r="F123" s="17">
        <v>800000</v>
      </c>
      <c r="G123" s="17"/>
      <c r="H123" s="17"/>
      <c r="I123" s="17"/>
      <c r="J123" s="53" t="s">
        <v>81</v>
      </c>
      <c r="K123" s="53" t="s">
        <v>82</v>
      </c>
    </row>
    <row r="124" spans="1:11" s="13" customFormat="1">
      <c r="A124" s="65"/>
      <c r="B124" s="56"/>
      <c r="C124" s="5" t="s">
        <v>31</v>
      </c>
      <c r="D124" s="17">
        <f>SUM(E124:I124)</f>
        <v>640000</v>
      </c>
      <c r="E124" s="17">
        <f>E123*0.8</f>
        <v>0</v>
      </c>
      <c r="F124" s="17">
        <f t="shared" ref="F124" si="137">F123*0.8</f>
        <v>640000</v>
      </c>
      <c r="G124" s="17">
        <f t="shared" ref="G124" si="138">G123*0.8</f>
        <v>0</v>
      </c>
      <c r="H124" s="17">
        <f t="shared" ref="H124" si="139">H123*0.8</f>
        <v>0</v>
      </c>
      <c r="I124" s="17">
        <f t="shared" ref="I124" si="140">I123*0.8</f>
        <v>0</v>
      </c>
      <c r="J124" s="53"/>
      <c r="K124" s="53"/>
    </row>
    <row r="125" spans="1:11" s="13" customFormat="1" ht="27.75" customHeight="1">
      <c r="A125" s="65"/>
      <c r="B125" s="56"/>
      <c r="C125" s="5" t="s">
        <v>32</v>
      </c>
      <c r="D125" s="17">
        <f>SUM(E125:I125)</f>
        <v>160000</v>
      </c>
      <c r="E125" s="17">
        <f>E123*0.2</f>
        <v>0</v>
      </c>
      <c r="F125" s="17">
        <f t="shared" ref="F125:I125" si="141">F123*0.2</f>
        <v>160000</v>
      </c>
      <c r="G125" s="17">
        <f t="shared" si="141"/>
        <v>0</v>
      </c>
      <c r="H125" s="17">
        <f t="shared" si="141"/>
        <v>0</v>
      </c>
      <c r="I125" s="17">
        <f t="shared" si="141"/>
        <v>0</v>
      </c>
      <c r="J125" s="53"/>
      <c r="K125" s="53"/>
    </row>
    <row r="126" spans="1:11" s="13" customFormat="1" ht="27" customHeight="1">
      <c r="A126" s="19" t="s">
        <v>262</v>
      </c>
      <c r="B126" s="20" t="s">
        <v>70</v>
      </c>
      <c r="C126" s="5" t="s">
        <v>71</v>
      </c>
      <c r="D126" s="17"/>
      <c r="E126" s="17"/>
      <c r="F126" s="17"/>
      <c r="G126" s="17"/>
      <c r="H126" s="17"/>
      <c r="I126" s="17"/>
      <c r="J126" s="53"/>
      <c r="K126" s="53"/>
    </row>
    <row r="127" spans="1:11" s="13" customFormat="1" ht="108" customHeight="1">
      <c r="A127" s="9" t="s">
        <v>263</v>
      </c>
      <c r="B127" s="21" t="s">
        <v>55</v>
      </c>
      <c r="C127" s="5" t="s">
        <v>71</v>
      </c>
      <c r="D127" s="17"/>
      <c r="E127" s="17"/>
      <c r="F127" s="17"/>
      <c r="G127" s="17"/>
      <c r="H127" s="17"/>
      <c r="I127" s="17"/>
      <c r="J127" s="11" t="s">
        <v>81</v>
      </c>
      <c r="K127" s="11" t="s">
        <v>88</v>
      </c>
    </row>
    <row r="128" spans="1:11" s="13" customFormat="1" ht="29.25" customHeight="1">
      <c r="A128" s="9" t="s">
        <v>266</v>
      </c>
      <c r="B128" s="51" t="s">
        <v>400</v>
      </c>
      <c r="C128" s="16"/>
      <c r="D128" s="15"/>
      <c r="E128" s="15"/>
      <c r="F128" s="15"/>
      <c r="G128" s="15"/>
      <c r="H128" s="15"/>
      <c r="I128" s="15"/>
      <c r="J128" s="16"/>
      <c r="K128" s="16"/>
    </row>
    <row r="129" spans="1:11" s="13" customFormat="1">
      <c r="A129" s="65"/>
      <c r="B129" s="56" t="s">
        <v>401</v>
      </c>
      <c r="C129" s="5" t="s">
        <v>33</v>
      </c>
      <c r="D129" s="17">
        <f>D130+D131</f>
        <v>500000</v>
      </c>
      <c r="E129" s="17"/>
      <c r="F129" s="17"/>
      <c r="G129" s="17"/>
      <c r="H129" s="17">
        <v>500000</v>
      </c>
      <c r="I129" s="17"/>
      <c r="J129" s="53" t="s">
        <v>151</v>
      </c>
      <c r="K129" s="53" t="s">
        <v>150</v>
      </c>
    </row>
    <row r="130" spans="1:11" s="13" customFormat="1">
      <c r="A130" s="65"/>
      <c r="B130" s="56"/>
      <c r="C130" s="5" t="s">
        <v>31</v>
      </c>
      <c r="D130" s="17">
        <f>SUM(E130:I130)</f>
        <v>400000</v>
      </c>
      <c r="E130" s="17">
        <f>E129*0.8</f>
        <v>0</v>
      </c>
      <c r="F130" s="17">
        <f t="shared" ref="F130" si="142">F129*0.8</f>
        <v>0</v>
      </c>
      <c r="G130" s="17">
        <f t="shared" ref="G130" si="143">G129*0.8</f>
        <v>0</v>
      </c>
      <c r="H130" s="17">
        <f t="shared" ref="H130" si="144">H129*0.8</f>
        <v>400000</v>
      </c>
      <c r="I130" s="17">
        <f t="shared" ref="I130" si="145">I129*0.8</f>
        <v>0</v>
      </c>
      <c r="J130" s="53"/>
      <c r="K130" s="53"/>
    </row>
    <row r="131" spans="1:11" s="13" customFormat="1" ht="175.5" customHeight="1">
      <c r="A131" s="65"/>
      <c r="B131" s="56"/>
      <c r="C131" s="5" t="s">
        <v>32</v>
      </c>
      <c r="D131" s="17">
        <f>SUM(E131:I131)</f>
        <v>100000</v>
      </c>
      <c r="E131" s="17">
        <f>E129*0.2</f>
        <v>0</v>
      </c>
      <c r="F131" s="17">
        <f t="shared" ref="F131:I131" si="146">F129*0.2</f>
        <v>0</v>
      </c>
      <c r="G131" s="17">
        <f t="shared" si="146"/>
        <v>0</v>
      </c>
      <c r="H131" s="17">
        <f t="shared" si="146"/>
        <v>100000</v>
      </c>
      <c r="I131" s="17">
        <f t="shared" si="146"/>
        <v>0</v>
      </c>
      <c r="J131" s="53"/>
      <c r="K131" s="53"/>
    </row>
    <row r="132" spans="1:11" s="13" customFormat="1">
      <c r="A132" s="9" t="s">
        <v>267</v>
      </c>
      <c r="B132" s="10" t="s">
        <v>72</v>
      </c>
      <c r="C132" s="16"/>
      <c r="D132" s="15"/>
      <c r="E132" s="15"/>
      <c r="F132" s="15"/>
      <c r="G132" s="15"/>
      <c r="H132" s="15"/>
      <c r="I132" s="15"/>
      <c r="J132" s="16"/>
      <c r="K132" s="16"/>
    </row>
    <row r="133" spans="1:11" s="13" customFormat="1">
      <c r="A133" s="65"/>
      <c r="B133" s="71" t="s">
        <v>268</v>
      </c>
      <c r="C133" s="5" t="s">
        <v>33</v>
      </c>
      <c r="D133" s="17">
        <f>D134+D135</f>
        <v>10000</v>
      </c>
      <c r="E133" s="17">
        <v>0</v>
      </c>
      <c r="F133" s="17">
        <v>0</v>
      </c>
      <c r="G133" s="17">
        <v>0</v>
      </c>
      <c r="H133" s="17">
        <v>10000</v>
      </c>
      <c r="I133" s="17">
        <v>0</v>
      </c>
      <c r="J133" s="53" t="s">
        <v>80</v>
      </c>
      <c r="K133" s="53" t="s">
        <v>88</v>
      </c>
    </row>
    <row r="134" spans="1:11" s="13" customFormat="1">
      <c r="A134" s="65"/>
      <c r="B134" s="71"/>
      <c r="C134" s="5" t="s">
        <v>31</v>
      </c>
      <c r="D134" s="17">
        <f>SUM(E134:I134)</f>
        <v>10000</v>
      </c>
      <c r="E134" s="17">
        <f>E133*0.8</f>
        <v>0</v>
      </c>
      <c r="F134" s="17">
        <f t="shared" ref="F134" si="147">F133*0.8</f>
        <v>0</v>
      </c>
      <c r="G134" s="17">
        <f t="shared" ref="G134" si="148">G133*0.8</f>
        <v>0</v>
      </c>
      <c r="H134" s="17">
        <f>H133</f>
        <v>10000</v>
      </c>
      <c r="I134" s="17">
        <f t="shared" ref="I134" si="149">I133*0.8</f>
        <v>0</v>
      </c>
      <c r="J134" s="53"/>
      <c r="K134" s="53"/>
    </row>
    <row r="135" spans="1:11" s="13" customFormat="1" ht="40.5" customHeight="1">
      <c r="A135" s="65"/>
      <c r="B135" s="71"/>
      <c r="C135" s="5" t="s">
        <v>32</v>
      </c>
      <c r="D135" s="17">
        <f>SUM(E135:I135)</f>
        <v>0</v>
      </c>
      <c r="E135" s="17">
        <f>E133*0.2</f>
        <v>0</v>
      </c>
      <c r="F135" s="17">
        <f t="shared" ref="F135:I135" si="150">F133*0.2</f>
        <v>0</v>
      </c>
      <c r="G135" s="17">
        <f t="shared" si="150"/>
        <v>0</v>
      </c>
      <c r="H135" s="17">
        <v>0</v>
      </c>
      <c r="I135" s="17">
        <f t="shared" si="150"/>
        <v>0</v>
      </c>
      <c r="J135" s="53"/>
      <c r="K135" s="53"/>
    </row>
    <row r="136" spans="1:11" s="13" customFormat="1" ht="167.25" customHeight="1">
      <c r="A136" s="9" t="s">
        <v>270</v>
      </c>
      <c r="B136" s="25" t="s">
        <v>124</v>
      </c>
      <c r="C136" s="5" t="s">
        <v>85</v>
      </c>
      <c r="D136" s="17"/>
      <c r="E136" s="17"/>
      <c r="F136" s="17"/>
      <c r="G136" s="17"/>
      <c r="H136" s="17"/>
      <c r="I136" s="17"/>
      <c r="J136" s="11" t="s">
        <v>125</v>
      </c>
      <c r="K136" s="11" t="s">
        <v>88</v>
      </c>
    </row>
    <row r="137" spans="1:11" s="13" customFormat="1">
      <c r="A137" s="9" t="s">
        <v>271</v>
      </c>
      <c r="B137" s="25" t="s">
        <v>57</v>
      </c>
      <c r="C137" s="5" t="s">
        <v>85</v>
      </c>
      <c r="D137" s="17"/>
      <c r="E137" s="17"/>
      <c r="F137" s="17"/>
      <c r="G137" s="17"/>
      <c r="H137" s="17"/>
      <c r="I137" s="17"/>
      <c r="J137" s="11"/>
      <c r="K137" s="11"/>
    </row>
    <row r="138" spans="1:11" s="13" customFormat="1" ht="123" customHeight="1">
      <c r="A138" s="19"/>
      <c r="B138" s="24" t="s">
        <v>70</v>
      </c>
      <c r="C138" s="5" t="s">
        <v>85</v>
      </c>
      <c r="D138" s="17"/>
      <c r="E138" s="17"/>
      <c r="F138" s="17"/>
      <c r="G138" s="17"/>
      <c r="H138" s="17"/>
      <c r="I138" s="17"/>
      <c r="J138" s="11" t="s">
        <v>89</v>
      </c>
      <c r="K138" s="11" t="s">
        <v>86</v>
      </c>
    </row>
    <row r="139" spans="1:11" s="13" customFormat="1" ht="63.75" customHeight="1">
      <c r="A139" s="9" t="s">
        <v>272</v>
      </c>
      <c r="B139" s="25" t="s">
        <v>58</v>
      </c>
      <c r="C139" s="5" t="s">
        <v>71</v>
      </c>
      <c r="D139" s="17"/>
      <c r="E139" s="17"/>
      <c r="F139" s="17"/>
      <c r="G139" s="17"/>
      <c r="H139" s="17"/>
      <c r="I139" s="17"/>
      <c r="J139" s="11" t="s">
        <v>80</v>
      </c>
      <c r="K139" s="11" t="s">
        <v>88</v>
      </c>
    </row>
    <row r="140" spans="1:11" s="13" customFormat="1">
      <c r="A140" s="9" t="s">
        <v>274</v>
      </c>
      <c r="B140" s="10" t="s">
        <v>12</v>
      </c>
      <c r="C140" s="16"/>
      <c r="D140" s="15"/>
      <c r="E140" s="15"/>
      <c r="F140" s="15"/>
      <c r="G140" s="15"/>
      <c r="H140" s="15"/>
      <c r="I140" s="15"/>
      <c r="J140" s="16"/>
      <c r="K140" s="16"/>
    </row>
    <row r="141" spans="1:11" s="13" customFormat="1">
      <c r="A141" s="65"/>
      <c r="B141" s="56" t="s">
        <v>371</v>
      </c>
      <c r="C141" s="5" t="s">
        <v>33</v>
      </c>
      <c r="D141" s="17">
        <f>D142+D143</f>
        <v>16000</v>
      </c>
      <c r="E141" s="17"/>
      <c r="F141" s="17"/>
      <c r="G141" s="17"/>
      <c r="H141" s="17"/>
      <c r="I141" s="17">
        <v>16000</v>
      </c>
      <c r="J141" s="53" t="s">
        <v>80</v>
      </c>
      <c r="K141" s="53" t="s">
        <v>88</v>
      </c>
    </row>
    <row r="142" spans="1:11" s="13" customFormat="1">
      <c r="A142" s="65"/>
      <c r="B142" s="56"/>
      <c r="C142" s="5" t="s">
        <v>31</v>
      </c>
      <c r="D142" s="17">
        <f>SUM(E142:I142)</f>
        <v>12800</v>
      </c>
      <c r="E142" s="17">
        <f>E141*0.8</f>
        <v>0</v>
      </c>
      <c r="F142" s="17">
        <f t="shared" ref="F142" si="151">F141*0.8</f>
        <v>0</v>
      </c>
      <c r="G142" s="17">
        <f t="shared" ref="G142" si="152">G141*0.8</f>
        <v>0</v>
      </c>
      <c r="H142" s="17">
        <f t="shared" ref="H142" si="153">H141*0.8</f>
        <v>0</v>
      </c>
      <c r="I142" s="17">
        <f t="shared" ref="I142" si="154">I141*0.8</f>
        <v>12800</v>
      </c>
      <c r="J142" s="53"/>
      <c r="K142" s="53"/>
    </row>
    <row r="143" spans="1:11" s="13" customFormat="1" ht="39.75" customHeight="1">
      <c r="A143" s="65"/>
      <c r="B143" s="56"/>
      <c r="C143" s="5" t="s">
        <v>32</v>
      </c>
      <c r="D143" s="17">
        <f>SUM(E143:I143)</f>
        <v>3200</v>
      </c>
      <c r="E143" s="17">
        <f>E141*0.2</f>
        <v>0</v>
      </c>
      <c r="F143" s="17">
        <f t="shared" ref="F143:I143" si="155">F141*0.2</f>
        <v>0</v>
      </c>
      <c r="G143" s="17">
        <f t="shared" si="155"/>
        <v>0</v>
      </c>
      <c r="H143" s="17">
        <f t="shared" si="155"/>
        <v>0</v>
      </c>
      <c r="I143" s="17">
        <f t="shared" si="155"/>
        <v>3200</v>
      </c>
      <c r="J143" s="53"/>
      <c r="K143" s="53"/>
    </row>
    <row r="144" spans="1:11" s="13" customFormat="1">
      <c r="A144" s="9" t="s">
        <v>277</v>
      </c>
      <c r="B144" s="10" t="s">
        <v>17</v>
      </c>
      <c r="C144" s="16"/>
      <c r="D144" s="15"/>
      <c r="E144" s="15"/>
      <c r="F144" s="15"/>
      <c r="G144" s="15"/>
      <c r="H144" s="15"/>
      <c r="I144" s="15"/>
      <c r="J144" s="16"/>
      <c r="K144" s="16"/>
    </row>
    <row r="145" spans="1:11" s="13" customFormat="1">
      <c r="A145" s="65" t="s">
        <v>278</v>
      </c>
      <c r="B145" s="56" t="s">
        <v>402</v>
      </c>
      <c r="C145" s="5" t="s">
        <v>33</v>
      </c>
      <c r="D145" s="17">
        <f>D146+D147</f>
        <v>150000</v>
      </c>
      <c r="E145" s="17"/>
      <c r="F145" s="17">
        <v>150000</v>
      </c>
      <c r="G145" s="17"/>
      <c r="H145" s="17"/>
      <c r="I145" s="17"/>
      <c r="J145" s="53" t="s">
        <v>148</v>
      </c>
      <c r="K145" s="53" t="s">
        <v>84</v>
      </c>
    </row>
    <row r="146" spans="1:11" s="13" customFormat="1">
      <c r="A146" s="65"/>
      <c r="B146" s="56"/>
      <c r="C146" s="5" t="s">
        <v>31</v>
      </c>
      <c r="D146" s="17">
        <f>SUM(E146:I146)</f>
        <v>120000</v>
      </c>
      <c r="E146" s="17">
        <f>E145*0.8</f>
        <v>0</v>
      </c>
      <c r="F146" s="17">
        <f t="shared" ref="F146" si="156">F145*0.8</f>
        <v>120000</v>
      </c>
      <c r="G146" s="17">
        <f t="shared" ref="G146" si="157">G145*0.8</f>
        <v>0</v>
      </c>
      <c r="H146" s="17">
        <f t="shared" ref="H146" si="158">H145*0.8</f>
        <v>0</v>
      </c>
      <c r="I146" s="17">
        <f t="shared" ref="I146" si="159">I145*0.8</f>
        <v>0</v>
      </c>
      <c r="J146" s="53"/>
      <c r="K146" s="53"/>
    </row>
    <row r="147" spans="1:11" s="13" customFormat="1">
      <c r="A147" s="65"/>
      <c r="B147" s="56"/>
      <c r="C147" s="5" t="s">
        <v>32</v>
      </c>
      <c r="D147" s="17">
        <f>SUM(E147:I147)</f>
        <v>30000</v>
      </c>
      <c r="E147" s="17">
        <f>E145*0.2</f>
        <v>0</v>
      </c>
      <c r="F147" s="17">
        <f t="shared" ref="F147:I147" si="160">F145*0.2</f>
        <v>30000</v>
      </c>
      <c r="G147" s="17">
        <f t="shared" si="160"/>
        <v>0</v>
      </c>
      <c r="H147" s="17">
        <f t="shared" si="160"/>
        <v>0</v>
      </c>
      <c r="I147" s="17">
        <f t="shared" si="160"/>
        <v>0</v>
      </c>
      <c r="J147" s="53"/>
      <c r="K147" s="53"/>
    </row>
    <row r="148" spans="1:11" s="13" customFormat="1">
      <c r="A148" s="65" t="s">
        <v>279</v>
      </c>
      <c r="B148" s="56" t="s">
        <v>372</v>
      </c>
      <c r="C148" s="5" t="s">
        <v>33</v>
      </c>
      <c r="D148" s="17">
        <f>D149+D150</f>
        <v>25000</v>
      </c>
      <c r="E148" s="17"/>
      <c r="F148" s="17"/>
      <c r="G148" s="17"/>
      <c r="H148" s="17"/>
      <c r="I148" s="17">
        <v>25000</v>
      </c>
      <c r="J148" s="53"/>
      <c r="K148" s="53"/>
    </row>
    <row r="149" spans="1:11" s="13" customFormat="1">
      <c r="A149" s="65"/>
      <c r="B149" s="56"/>
      <c r="C149" s="5" t="s">
        <v>31</v>
      </c>
      <c r="D149" s="17">
        <f>SUM(E149:I149)</f>
        <v>20000</v>
      </c>
      <c r="E149" s="17">
        <f>E148*0.8</f>
        <v>0</v>
      </c>
      <c r="F149" s="17">
        <f t="shared" ref="F149" si="161">F148*0.8</f>
        <v>0</v>
      </c>
      <c r="G149" s="17">
        <f t="shared" ref="G149" si="162">G148*0.8</f>
        <v>0</v>
      </c>
      <c r="H149" s="17">
        <f t="shared" ref="H149" si="163">H148*0.8</f>
        <v>0</v>
      </c>
      <c r="I149" s="17">
        <f t="shared" ref="I149" si="164">I148*0.8</f>
        <v>20000</v>
      </c>
      <c r="J149" s="53"/>
      <c r="K149" s="53"/>
    </row>
    <row r="150" spans="1:11" s="13" customFormat="1" ht="75" customHeight="1">
      <c r="A150" s="65"/>
      <c r="B150" s="56"/>
      <c r="C150" s="5" t="s">
        <v>32</v>
      </c>
      <c r="D150" s="17">
        <f>SUM(E150:I150)</f>
        <v>5000</v>
      </c>
      <c r="E150" s="17">
        <f>E148*0.2</f>
        <v>0</v>
      </c>
      <c r="F150" s="17">
        <f t="shared" ref="F150:I150" si="165">F148*0.2</f>
        <v>0</v>
      </c>
      <c r="G150" s="17">
        <f t="shared" si="165"/>
        <v>0</v>
      </c>
      <c r="H150" s="17">
        <f t="shared" si="165"/>
        <v>0</v>
      </c>
      <c r="I150" s="17">
        <f t="shared" si="165"/>
        <v>5000</v>
      </c>
      <c r="J150" s="53"/>
      <c r="K150" s="53"/>
    </row>
    <row r="151" spans="1:11" s="13" customFormat="1" ht="69.75" customHeight="1">
      <c r="A151" s="9" t="s">
        <v>281</v>
      </c>
      <c r="B151" s="21" t="s">
        <v>59</v>
      </c>
      <c r="C151" s="5" t="s">
        <v>71</v>
      </c>
      <c r="D151" s="17"/>
      <c r="E151" s="17"/>
      <c r="F151" s="17"/>
      <c r="G151" s="17"/>
      <c r="H151" s="17"/>
      <c r="I151" s="17"/>
      <c r="J151" s="23" t="s">
        <v>80</v>
      </c>
      <c r="K151" s="11" t="s">
        <v>88</v>
      </c>
    </row>
    <row r="152" spans="1:11" s="13" customFormat="1" ht="89.25">
      <c r="A152" s="9" t="s">
        <v>285</v>
      </c>
      <c r="B152" s="21" t="s">
        <v>99</v>
      </c>
      <c r="C152" s="5" t="s">
        <v>71</v>
      </c>
      <c r="D152" s="17"/>
      <c r="E152" s="17"/>
      <c r="F152" s="17"/>
      <c r="G152" s="17"/>
      <c r="H152" s="17"/>
      <c r="I152" s="17"/>
      <c r="J152" s="23" t="s">
        <v>100</v>
      </c>
      <c r="K152" s="11" t="s">
        <v>88</v>
      </c>
    </row>
    <row r="153" spans="1:11" s="13" customFormat="1">
      <c r="A153" s="9" t="s">
        <v>286</v>
      </c>
      <c r="B153" s="10" t="s">
        <v>18</v>
      </c>
      <c r="C153" s="16"/>
      <c r="D153" s="15"/>
      <c r="E153" s="15"/>
      <c r="F153" s="15"/>
      <c r="G153" s="15"/>
      <c r="H153" s="15"/>
      <c r="I153" s="15"/>
      <c r="J153" s="16"/>
      <c r="K153" s="16"/>
    </row>
    <row r="154" spans="1:11" s="13" customFormat="1">
      <c r="A154" s="65"/>
      <c r="B154" s="56" t="s">
        <v>168</v>
      </c>
      <c r="C154" s="5" t="s">
        <v>33</v>
      </c>
      <c r="D154" s="17">
        <f>D155+D156</f>
        <v>12000</v>
      </c>
      <c r="E154" s="17"/>
      <c r="F154" s="17"/>
      <c r="G154" s="17"/>
      <c r="H154" s="17"/>
      <c r="I154" s="17">
        <v>12000</v>
      </c>
      <c r="J154" s="53" t="s">
        <v>100</v>
      </c>
      <c r="K154" s="53" t="s">
        <v>88</v>
      </c>
    </row>
    <row r="155" spans="1:11" s="13" customFormat="1">
      <c r="A155" s="65"/>
      <c r="B155" s="56"/>
      <c r="C155" s="5" t="s">
        <v>31</v>
      </c>
      <c r="D155" s="17">
        <f>SUM(E155:I155)</f>
        <v>9600</v>
      </c>
      <c r="E155" s="17">
        <f>E154*0.8</f>
        <v>0</v>
      </c>
      <c r="F155" s="17">
        <f t="shared" ref="F155" si="166">F154*0.8</f>
        <v>0</v>
      </c>
      <c r="G155" s="17">
        <f t="shared" ref="G155" si="167">G154*0.8</f>
        <v>0</v>
      </c>
      <c r="H155" s="17">
        <f t="shared" ref="H155" si="168">H154*0.8</f>
        <v>0</v>
      </c>
      <c r="I155" s="17">
        <f t="shared" ref="I155" si="169">I154*0.8</f>
        <v>9600</v>
      </c>
      <c r="J155" s="53"/>
      <c r="K155" s="57"/>
    </row>
    <row r="156" spans="1:11" s="13" customFormat="1" ht="171.75" customHeight="1">
      <c r="A156" s="65"/>
      <c r="B156" s="56"/>
      <c r="C156" s="5" t="s">
        <v>32</v>
      </c>
      <c r="D156" s="17">
        <f>SUM(E156:I156)</f>
        <v>2400</v>
      </c>
      <c r="E156" s="17">
        <f>E154*0.2</f>
        <v>0</v>
      </c>
      <c r="F156" s="17">
        <f t="shared" ref="F156:I156" si="170">F154*0.2</f>
        <v>0</v>
      </c>
      <c r="G156" s="17">
        <f t="shared" si="170"/>
        <v>0</v>
      </c>
      <c r="H156" s="17">
        <f t="shared" si="170"/>
        <v>0</v>
      </c>
      <c r="I156" s="17">
        <f t="shared" si="170"/>
        <v>2400</v>
      </c>
      <c r="J156" s="53"/>
      <c r="K156" s="57"/>
    </row>
    <row r="157" spans="1:11" s="13" customFormat="1">
      <c r="A157" s="9" t="s">
        <v>287</v>
      </c>
      <c r="B157" s="10" t="s">
        <v>19</v>
      </c>
      <c r="C157" s="16"/>
      <c r="D157" s="15"/>
      <c r="E157" s="15"/>
      <c r="F157" s="15"/>
      <c r="G157" s="15"/>
      <c r="H157" s="15"/>
      <c r="I157" s="12"/>
      <c r="J157" s="16"/>
      <c r="K157" s="16"/>
    </row>
    <row r="158" spans="1:11" s="13" customFormat="1">
      <c r="A158" s="65" t="s">
        <v>288</v>
      </c>
      <c r="B158" s="56" t="s">
        <v>457</v>
      </c>
      <c r="C158" s="5" t="s">
        <v>33</v>
      </c>
      <c r="D158" s="17">
        <f>D159+D160</f>
        <v>350000</v>
      </c>
      <c r="E158" s="17"/>
      <c r="F158" s="17">
        <v>350000</v>
      </c>
      <c r="G158" s="17"/>
      <c r="H158" s="17"/>
      <c r="I158" s="17"/>
      <c r="J158" s="53" t="s">
        <v>144</v>
      </c>
      <c r="K158" s="53" t="s">
        <v>146</v>
      </c>
    </row>
    <row r="159" spans="1:11" s="13" customFormat="1">
      <c r="A159" s="65"/>
      <c r="B159" s="56"/>
      <c r="C159" s="5" t="s">
        <v>31</v>
      </c>
      <c r="D159" s="17">
        <f>SUM(E159:I159)</f>
        <v>280000</v>
      </c>
      <c r="E159" s="17">
        <f>E158*0.8</f>
        <v>0</v>
      </c>
      <c r="F159" s="17">
        <f t="shared" ref="F159" si="171">F158*0.8</f>
        <v>280000</v>
      </c>
      <c r="G159" s="17">
        <f t="shared" ref="G159" si="172">G158*0.8</f>
        <v>0</v>
      </c>
      <c r="H159" s="17">
        <f t="shared" ref="H159" si="173">H158*0.8</f>
        <v>0</v>
      </c>
      <c r="I159" s="17">
        <f t="shared" ref="I159" si="174">I158*0.8</f>
        <v>0</v>
      </c>
      <c r="J159" s="53"/>
      <c r="K159" s="53"/>
    </row>
    <row r="160" spans="1:11" s="13" customFormat="1">
      <c r="A160" s="65"/>
      <c r="B160" s="56"/>
      <c r="C160" s="5" t="s">
        <v>32</v>
      </c>
      <c r="D160" s="17">
        <f>SUM(E160:I160)</f>
        <v>70000</v>
      </c>
      <c r="E160" s="17">
        <f>E158*0.2</f>
        <v>0</v>
      </c>
      <c r="F160" s="17">
        <f t="shared" ref="F160:I160" si="175">F158*0.2</f>
        <v>70000</v>
      </c>
      <c r="G160" s="17">
        <f t="shared" si="175"/>
        <v>0</v>
      </c>
      <c r="H160" s="17">
        <f t="shared" si="175"/>
        <v>0</v>
      </c>
      <c r="I160" s="17">
        <f t="shared" si="175"/>
        <v>0</v>
      </c>
      <c r="J160" s="53"/>
      <c r="K160" s="53"/>
    </row>
    <row r="161" spans="1:11" s="13" customFormat="1">
      <c r="A161" s="65" t="s">
        <v>289</v>
      </c>
      <c r="B161" s="71" t="s">
        <v>139</v>
      </c>
      <c r="C161" s="5" t="s">
        <v>33</v>
      </c>
      <c r="D161" s="17">
        <f>D162+D163</f>
        <v>20000</v>
      </c>
      <c r="E161" s="17"/>
      <c r="F161" s="17"/>
      <c r="G161" s="17">
        <v>20000</v>
      </c>
      <c r="H161" s="17"/>
      <c r="I161" s="17"/>
      <c r="J161" s="53"/>
      <c r="K161" s="53"/>
    </row>
    <row r="162" spans="1:11" s="13" customFormat="1">
      <c r="A162" s="65"/>
      <c r="B162" s="71"/>
      <c r="C162" s="5" t="s">
        <v>31</v>
      </c>
      <c r="D162" s="17">
        <f>SUM(E162:I162)</f>
        <v>20000</v>
      </c>
      <c r="E162" s="17">
        <f t="shared" ref="E162:H162" si="176">E161</f>
        <v>0</v>
      </c>
      <c r="F162" s="17">
        <f t="shared" si="176"/>
        <v>0</v>
      </c>
      <c r="G162" s="17">
        <f t="shared" si="176"/>
        <v>20000</v>
      </c>
      <c r="H162" s="17">
        <f t="shared" si="176"/>
        <v>0</v>
      </c>
      <c r="I162" s="17">
        <f>I161</f>
        <v>0</v>
      </c>
      <c r="J162" s="53"/>
      <c r="K162" s="53"/>
    </row>
    <row r="163" spans="1:11" s="13" customFormat="1" ht="80.25" customHeight="1">
      <c r="A163" s="65"/>
      <c r="B163" s="71"/>
      <c r="C163" s="5" t="s">
        <v>32</v>
      </c>
      <c r="D163" s="17">
        <f>SUM(E163:I163)</f>
        <v>0</v>
      </c>
      <c r="E163" s="17"/>
      <c r="F163" s="17"/>
      <c r="G163" s="17"/>
      <c r="H163" s="17"/>
      <c r="I163" s="17"/>
      <c r="J163" s="53"/>
      <c r="K163" s="53"/>
    </row>
    <row r="164" spans="1:11" s="13" customFormat="1">
      <c r="A164" s="9" t="s">
        <v>290</v>
      </c>
      <c r="B164" s="10" t="s">
        <v>10</v>
      </c>
      <c r="C164" s="16"/>
      <c r="D164" s="15"/>
      <c r="E164" s="15"/>
      <c r="F164" s="15"/>
      <c r="G164" s="15"/>
      <c r="H164" s="15"/>
      <c r="I164" s="15"/>
      <c r="J164" s="16"/>
      <c r="K164" s="16"/>
    </row>
    <row r="165" spans="1:11" s="13" customFormat="1">
      <c r="A165" s="65" t="s">
        <v>291</v>
      </c>
      <c r="B165" s="56" t="s">
        <v>113</v>
      </c>
      <c r="C165" s="5" t="s">
        <v>33</v>
      </c>
      <c r="D165" s="17">
        <f>D166+D167</f>
        <v>64584.000000000007</v>
      </c>
      <c r="E165" s="17"/>
      <c r="F165" s="17"/>
      <c r="G165" s="17">
        <v>64584</v>
      </c>
      <c r="H165" s="17"/>
      <c r="I165" s="17"/>
      <c r="J165" s="53" t="s">
        <v>145</v>
      </c>
      <c r="K165" s="53" t="s">
        <v>74</v>
      </c>
    </row>
    <row r="166" spans="1:11" s="13" customFormat="1">
      <c r="A166" s="65"/>
      <c r="B166" s="56"/>
      <c r="C166" s="5" t="s">
        <v>31</v>
      </c>
      <c r="D166" s="17">
        <f>SUM(E166:I166)</f>
        <v>51667.200000000004</v>
      </c>
      <c r="E166" s="17">
        <f>E165*0.8</f>
        <v>0</v>
      </c>
      <c r="F166" s="17">
        <f t="shared" ref="F166" si="177">F165*0.8</f>
        <v>0</v>
      </c>
      <c r="G166" s="17">
        <f t="shared" ref="G166" si="178">G165*0.8</f>
        <v>51667.200000000004</v>
      </c>
      <c r="H166" s="17">
        <f t="shared" ref="H166" si="179">H165*0.8</f>
        <v>0</v>
      </c>
      <c r="I166" s="17">
        <f t="shared" ref="I166" si="180">I165*0.8</f>
        <v>0</v>
      </c>
      <c r="J166" s="53"/>
      <c r="K166" s="53"/>
    </row>
    <row r="167" spans="1:11" s="13" customFormat="1">
      <c r="A167" s="65"/>
      <c r="B167" s="56"/>
      <c r="C167" s="5" t="s">
        <v>32</v>
      </c>
      <c r="D167" s="17">
        <f>SUM(E167:I167)</f>
        <v>12916.800000000001</v>
      </c>
      <c r="E167" s="17">
        <f>E165*0.2</f>
        <v>0</v>
      </c>
      <c r="F167" s="17">
        <f t="shared" ref="F167:I167" si="181">F165*0.2</f>
        <v>0</v>
      </c>
      <c r="G167" s="17">
        <f t="shared" si="181"/>
        <v>12916.800000000001</v>
      </c>
      <c r="H167" s="17">
        <f t="shared" si="181"/>
        <v>0</v>
      </c>
      <c r="I167" s="17">
        <f t="shared" si="181"/>
        <v>0</v>
      </c>
      <c r="J167" s="53"/>
      <c r="K167" s="53"/>
    </row>
    <row r="168" spans="1:11" s="13" customFormat="1">
      <c r="A168" s="65" t="s">
        <v>292</v>
      </c>
      <c r="B168" s="56" t="s">
        <v>297</v>
      </c>
      <c r="C168" s="5" t="s">
        <v>33</v>
      </c>
      <c r="D168" s="17">
        <f>D169+D170</f>
        <v>68000</v>
      </c>
      <c r="E168" s="17"/>
      <c r="F168" s="17"/>
      <c r="G168" s="17">
        <v>68000</v>
      </c>
      <c r="H168" s="17"/>
      <c r="I168" s="17"/>
      <c r="J168" s="53"/>
      <c r="K168" s="53"/>
    </row>
    <row r="169" spans="1:11" s="13" customFormat="1">
      <c r="A169" s="65"/>
      <c r="B169" s="56"/>
      <c r="C169" s="5" t="s">
        <v>31</v>
      </c>
      <c r="D169" s="17">
        <f>SUM(E169:I169)</f>
        <v>54400</v>
      </c>
      <c r="E169" s="17">
        <f>E168*0.8</f>
        <v>0</v>
      </c>
      <c r="F169" s="17">
        <f t="shared" ref="F169" si="182">F168*0.8</f>
        <v>0</v>
      </c>
      <c r="G169" s="17">
        <f t="shared" ref="G169" si="183">G168*0.8</f>
        <v>54400</v>
      </c>
      <c r="H169" s="17">
        <f t="shared" ref="H169" si="184">H168*0.8</f>
        <v>0</v>
      </c>
      <c r="I169" s="17">
        <f t="shared" ref="I169" si="185">I168*0.8</f>
        <v>0</v>
      </c>
      <c r="J169" s="53"/>
      <c r="K169" s="53"/>
    </row>
    <row r="170" spans="1:11" s="13" customFormat="1">
      <c r="A170" s="65"/>
      <c r="B170" s="56"/>
      <c r="C170" s="5" t="s">
        <v>32</v>
      </c>
      <c r="D170" s="17">
        <f>SUM(E170:I170)</f>
        <v>13600</v>
      </c>
      <c r="E170" s="17">
        <f>E168*0.2</f>
        <v>0</v>
      </c>
      <c r="F170" s="17">
        <f t="shared" ref="F170:I170" si="186">F168*0.2</f>
        <v>0</v>
      </c>
      <c r="G170" s="17">
        <f t="shared" si="186"/>
        <v>13600</v>
      </c>
      <c r="H170" s="17">
        <f t="shared" si="186"/>
        <v>0</v>
      </c>
      <c r="I170" s="17">
        <f t="shared" si="186"/>
        <v>0</v>
      </c>
      <c r="J170" s="53"/>
      <c r="K170" s="53"/>
    </row>
    <row r="171" spans="1:11" s="13" customFormat="1">
      <c r="A171" s="65" t="s">
        <v>293</v>
      </c>
      <c r="B171" s="56" t="s">
        <v>458</v>
      </c>
      <c r="C171" s="5" t="s">
        <v>33</v>
      </c>
      <c r="D171" s="17">
        <f>D172+D173</f>
        <v>90000</v>
      </c>
      <c r="E171" s="17"/>
      <c r="F171" s="17"/>
      <c r="G171" s="17"/>
      <c r="H171" s="17">
        <v>90000</v>
      </c>
      <c r="I171" s="17"/>
      <c r="J171" s="53"/>
      <c r="K171" s="53"/>
    </row>
    <row r="172" spans="1:11" s="13" customFormat="1">
      <c r="A172" s="65"/>
      <c r="B172" s="56"/>
      <c r="C172" s="5" t="s">
        <v>31</v>
      </c>
      <c r="D172" s="17">
        <f>SUM(E172:I172)</f>
        <v>72000</v>
      </c>
      <c r="E172" s="17">
        <f>E171*0.8</f>
        <v>0</v>
      </c>
      <c r="F172" s="17">
        <f t="shared" ref="F172" si="187">F171*0.8</f>
        <v>0</v>
      </c>
      <c r="G172" s="17">
        <f t="shared" ref="G172" si="188">G171*0.8</f>
        <v>0</v>
      </c>
      <c r="H172" s="17">
        <f t="shared" ref="H172" si="189">H171*0.8</f>
        <v>72000</v>
      </c>
      <c r="I172" s="17">
        <f t="shared" ref="I172" si="190">I171*0.8</f>
        <v>0</v>
      </c>
      <c r="J172" s="53"/>
      <c r="K172" s="53"/>
    </row>
    <row r="173" spans="1:11" s="13" customFormat="1">
      <c r="A173" s="65"/>
      <c r="B173" s="56"/>
      <c r="C173" s="5" t="s">
        <v>32</v>
      </c>
      <c r="D173" s="17">
        <f>SUM(E173:I173)</f>
        <v>18000</v>
      </c>
      <c r="E173" s="17">
        <f>E171*0.2</f>
        <v>0</v>
      </c>
      <c r="F173" s="17">
        <f t="shared" ref="F173:I173" si="191">F171*0.2</f>
        <v>0</v>
      </c>
      <c r="G173" s="17">
        <f t="shared" si="191"/>
        <v>0</v>
      </c>
      <c r="H173" s="17">
        <f t="shared" si="191"/>
        <v>18000</v>
      </c>
      <c r="I173" s="17">
        <f t="shared" si="191"/>
        <v>0</v>
      </c>
      <c r="J173" s="53"/>
      <c r="K173" s="53"/>
    </row>
    <row r="174" spans="1:11" s="13" customFormat="1">
      <c r="A174" s="65" t="s">
        <v>294</v>
      </c>
      <c r="B174" s="56" t="s">
        <v>459</v>
      </c>
      <c r="C174" s="5" t="s">
        <v>33</v>
      </c>
      <c r="D174" s="17">
        <f>D175+D176</f>
        <v>40000</v>
      </c>
      <c r="E174" s="17"/>
      <c r="F174" s="17"/>
      <c r="G174" s="17"/>
      <c r="H174" s="17"/>
      <c r="I174" s="17">
        <v>40000</v>
      </c>
      <c r="J174" s="53"/>
      <c r="K174" s="53"/>
    </row>
    <row r="175" spans="1:11" s="13" customFormat="1">
      <c r="A175" s="65"/>
      <c r="B175" s="56"/>
      <c r="C175" s="5" t="s">
        <v>31</v>
      </c>
      <c r="D175" s="17">
        <f>SUM(E175:I175)</f>
        <v>32000</v>
      </c>
      <c r="E175" s="17">
        <f>E174*0.8</f>
        <v>0</v>
      </c>
      <c r="F175" s="17">
        <f t="shared" ref="F175" si="192">F174*0.8</f>
        <v>0</v>
      </c>
      <c r="G175" s="17">
        <f t="shared" ref="G175" si="193">G174*0.8</f>
        <v>0</v>
      </c>
      <c r="H175" s="17">
        <f t="shared" ref="H175" si="194">H174*0.8</f>
        <v>0</v>
      </c>
      <c r="I175" s="17">
        <f t="shared" ref="I175" si="195">I174*0.8</f>
        <v>32000</v>
      </c>
      <c r="J175" s="53"/>
      <c r="K175" s="53"/>
    </row>
    <row r="176" spans="1:11" s="13" customFormat="1">
      <c r="A176" s="65"/>
      <c r="B176" s="56"/>
      <c r="C176" s="5" t="s">
        <v>32</v>
      </c>
      <c r="D176" s="17">
        <f>SUM(E176:I176)</f>
        <v>8000</v>
      </c>
      <c r="E176" s="17">
        <f>E174*0.2</f>
        <v>0</v>
      </c>
      <c r="F176" s="17">
        <f t="shared" ref="F176:I176" si="196">F174*0.2</f>
        <v>0</v>
      </c>
      <c r="G176" s="17">
        <f t="shared" si="196"/>
        <v>0</v>
      </c>
      <c r="H176" s="17">
        <f t="shared" si="196"/>
        <v>0</v>
      </c>
      <c r="I176" s="17">
        <f t="shared" si="196"/>
        <v>8000</v>
      </c>
      <c r="J176" s="53"/>
      <c r="K176" s="53"/>
    </row>
    <row r="177" spans="1:11" s="13" customFormat="1">
      <c r="A177" s="65" t="s">
        <v>295</v>
      </c>
      <c r="B177" s="56" t="s">
        <v>460</v>
      </c>
      <c r="C177" s="5" t="s">
        <v>33</v>
      </c>
      <c r="D177" s="17">
        <f>D178+D179</f>
        <v>230000</v>
      </c>
      <c r="E177" s="17"/>
      <c r="F177" s="17"/>
      <c r="G177" s="17">
        <v>230000</v>
      </c>
      <c r="H177" s="17"/>
      <c r="I177" s="17"/>
      <c r="J177" s="53"/>
      <c r="K177" s="53"/>
    </row>
    <row r="178" spans="1:11" s="13" customFormat="1">
      <c r="A178" s="65"/>
      <c r="B178" s="56"/>
      <c r="C178" s="5" t="s">
        <v>31</v>
      </c>
      <c r="D178" s="17">
        <f>SUM(E178:I178)</f>
        <v>230000</v>
      </c>
      <c r="E178" s="17">
        <f t="shared" ref="E178" si="197">E177</f>
        <v>0</v>
      </c>
      <c r="F178" s="17">
        <f t="shared" ref="F178" si="198">F177</f>
        <v>0</v>
      </c>
      <c r="G178" s="17">
        <f t="shared" ref="G178" si="199">G177</f>
        <v>230000</v>
      </c>
      <c r="H178" s="17">
        <f t="shared" ref="H178" si="200">H177</f>
        <v>0</v>
      </c>
      <c r="I178" s="17">
        <f>I177</f>
        <v>0</v>
      </c>
      <c r="J178" s="53"/>
      <c r="K178" s="53"/>
    </row>
    <row r="179" spans="1:11" s="13" customFormat="1">
      <c r="A179" s="65"/>
      <c r="B179" s="56"/>
      <c r="C179" s="5" t="s">
        <v>32</v>
      </c>
      <c r="D179" s="17">
        <f>SUM(E179:I179)</f>
        <v>0</v>
      </c>
      <c r="E179" s="17"/>
      <c r="F179" s="17"/>
      <c r="G179" s="17"/>
      <c r="H179" s="17"/>
      <c r="I179" s="17"/>
      <c r="J179" s="53"/>
      <c r="K179" s="53"/>
    </row>
    <row r="180" spans="1:11" s="13" customFormat="1" ht="27" customHeight="1">
      <c r="A180" s="19" t="s">
        <v>296</v>
      </c>
      <c r="B180" s="20" t="s">
        <v>70</v>
      </c>
      <c r="C180" s="5" t="s">
        <v>71</v>
      </c>
      <c r="D180" s="17"/>
      <c r="E180" s="17"/>
      <c r="F180" s="17"/>
      <c r="G180" s="17"/>
      <c r="H180" s="17"/>
      <c r="I180" s="17"/>
      <c r="J180" s="53"/>
      <c r="K180" s="53"/>
    </row>
    <row r="181" spans="1:11" s="13" customFormat="1">
      <c r="A181" s="9" t="s">
        <v>298</v>
      </c>
      <c r="B181" s="10" t="s">
        <v>11</v>
      </c>
      <c r="C181" s="16"/>
      <c r="D181" s="15"/>
      <c r="E181" s="15"/>
      <c r="F181" s="15"/>
      <c r="G181" s="15"/>
      <c r="H181" s="15"/>
      <c r="I181" s="15"/>
      <c r="J181" s="16"/>
      <c r="K181" s="16"/>
    </row>
    <row r="182" spans="1:11" s="13" customFormat="1">
      <c r="A182" s="65" t="s">
        <v>299</v>
      </c>
      <c r="B182" s="56" t="s">
        <v>302</v>
      </c>
      <c r="C182" s="5" t="s">
        <v>33</v>
      </c>
      <c r="D182" s="17">
        <f>D183+D184</f>
        <v>36000</v>
      </c>
      <c r="E182" s="17"/>
      <c r="F182" s="17"/>
      <c r="G182" s="17">
        <v>36000</v>
      </c>
      <c r="H182" s="17"/>
      <c r="I182" s="17"/>
      <c r="J182" s="53" t="s">
        <v>81</v>
      </c>
      <c r="K182" s="53" t="s">
        <v>137</v>
      </c>
    </row>
    <row r="183" spans="1:11" s="13" customFormat="1">
      <c r="A183" s="65"/>
      <c r="B183" s="56"/>
      <c r="C183" s="5" t="s">
        <v>31</v>
      </c>
      <c r="D183" s="17">
        <f>SUM(E183:I183)</f>
        <v>28800</v>
      </c>
      <c r="E183" s="17">
        <f>E182*0.8</f>
        <v>0</v>
      </c>
      <c r="F183" s="17">
        <f t="shared" ref="F183" si="201">F182*0.8</f>
        <v>0</v>
      </c>
      <c r="G183" s="17">
        <f t="shared" ref="G183" si="202">G182*0.8</f>
        <v>28800</v>
      </c>
      <c r="H183" s="17">
        <f t="shared" ref="H183" si="203">H182*0.8</f>
        <v>0</v>
      </c>
      <c r="I183" s="17">
        <f t="shared" ref="I183" si="204">I182*0.8</f>
        <v>0</v>
      </c>
      <c r="J183" s="53"/>
      <c r="K183" s="53"/>
    </row>
    <row r="184" spans="1:11" s="13" customFormat="1">
      <c r="A184" s="65"/>
      <c r="B184" s="56"/>
      <c r="C184" s="5" t="s">
        <v>32</v>
      </c>
      <c r="D184" s="17">
        <f>SUM(E184:I184)</f>
        <v>7200</v>
      </c>
      <c r="E184" s="17">
        <f>E182*0.2</f>
        <v>0</v>
      </c>
      <c r="F184" s="17">
        <f t="shared" ref="F184:I184" si="205">F182*0.2</f>
        <v>0</v>
      </c>
      <c r="G184" s="17">
        <f t="shared" si="205"/>
        <v>7200</v>
      </c>
      <c r="H184" s="17">
        <f t="shared" si="205"/>
        <v>0</v>
      </c>
      <c r="I184" s="17">
        <f t="shared" si="205"/>
        <v>0</v>
      </c>
      <c r="J184" s="53"/>
      <c r="K184" s="53"/>
    </row>
    <row r="185" spans="1:11" s="13" customFormat="1">
      <c r="A185" s="65" t="s">
        <v>300</v>
      </c>
      <c r="B185" s="71" t="s">
        <v>301</v>
      </c>
      <c r="C185" s="5" t="s">
        <v>33</v>
      </c>
      <c r="D185" s="17">
        <f>D186+D187</f>
        <v>40000</v>
      </c>
      <c r="E185" s="17"/>
      <c r="F185" s="17"/>
      <c r="G185" s="17"/>
      <c r="H185" s="17">
        <v>40000</v>
      </c>
      <c r="I185" s="17"/>
      <c r="J185" s="53"/>
      <c r="K185" s="53"/>
    </row>
    <row r="186" spans="1:11" s="13" customFormat="1">
      <c r="A186" s="65"/>
      <c r="B186" s="71"/>
      <c r="C186" s="5" t="s">
        <v>31</v>
      </c>
      <c r="D186" s="17">
        <f>SUM(E186:I186)</f>
        <v>40000</v>
      </c>
      <c r="E186" s="17">
        <f t="shared" ref="E186" si="206">E185</f>
        <v>0</v>
      </c>
      <c r="F186" s="17">
        <f t="shared" ref="F186" si="207">F185</f>
        <v>0</v>
      </c>
      <c r="G186" s="17">
        <f t="shared" ref="G186" si="208">G185</f>
        <v>0</v>
      </c>
      <c r="H186" s="17">
        <f t="shared" ref="H186" si="209">H185</f>
        <v>40000</v>
      </c>
      <c r="I186" s="17">
        <f>I185</f>
        <v>0</v>
      </c>
      <c r="J186" s="53"/>
      <c r="K186" s="53"/>
    </row>
    <row r="187" spans="1:11" s="13" customFormat="1" ht="57" customHeight="1">
      <c r="A187" s="65"/>
      <c r="B187" s="71"/>
      <c r="C187" s="5" t="s">
        <v>32</v>
      </c>
      <c r="D187" s="17">
        <f>SUM(E187:I187)</f>
        <v>0</v>
      </c>
      <c r="E187" s="17"/>
      <c r="F187" s="17"/>
      <c r="G187" s="17"/>
      <c r="H187" s="17"/>
      <c r="I187" s="17"/>
      <c r="J187" s="53"/>
      <c r="K187" s="53"/>
    </row>
    <row r="188" spans="1:11" s="13" customFormat="1">
      <c r="A188" s="9" t="s">
        <v>304</v>
      </c>
      <c r="B188" s="10" t="s">
        <v>8</v>
      </c>
      <c r="C188" s="16"/>
      <c r="D188" s="15"/>
      <c r="E188" s="15"/>
      <c r="F188" s="15"/>
      <c r="G188" s="15"/>
      <c r="H188" s="15"/>
      <c r="I188" s="15"/>
      <c r="J188" s="16"/>
      <c r="K188" s="16"/>
    </row>
    <row r="189" spans="1:11" s="13" customFormat="1">
      <c r="A189" s="65"/>
      <c r="B189" s="56" t="s">
        <v>461</v>
      </c>
      <c r="C189" s="5" t="s">
        <v>33</v>
      </c>
      <c r="D189" s="17">
        <f>D190+D191</f>
        <v>10000</v>
      </c>
      <c r="E189" s="17"/>
      <c r="F189" s="17"/>
      <c r="G189" s="17"/>
      <c r="H189" s="17"/>
      <c r="I189" s="17">
        <v>10000</v>
      </c>
      <c r="J189" s="53" t="s">
        <v>128</v>
      </c>
      <c r="K189" s="53" t="s">
        <v>129</v>
      </c>
    </row>
    <row r="190" spans="1:11" s="13" customFormat="1">
      <c r="A190" s="65"/>
      <c r="B190" s="56"/>
      <c r="C190" s="5" t="s">
        <v>31</v>
      </c>
      <c r="D190" s="17">
        <f>SUM(E190:I190)</f>
        <v>8000</v>
      </c>
      <c r="E190" s="17">
        <f>E189*0.8</f>
        <v>0</v>
      </c>
      <c r="F190" s="17">
        <f t="shared" ref="F190" si="210">F189*0.8</f>
        <v>0</v>
      </c>
      <c r="G190" s="17">
        <f t="shared" ref="G190" si="211">G189*0.8</f>
        <v>0</v>
      </c>
      <c r="H190" s="17">
        <f t="shared" ref="H190" si="212">H189*0.8</f>
        <v>0</v>
      </c>
      <c r="I190" s="17">
        <f t="shared" ref="I190" si="213">I189*0.8</f>
        <v>8000</v>
      </c>
      <c r="J190" s="53"/>
      <c r="K190" s="53"/>
    </row>
    <row r="191" spans="1:11" s="13" customFormat="1" ht="112.5" customHeight="1">
      <c r="A191" s="65"/>
      <c r="B191" s="56"/>
      <c r="C191" s="5" t="s">
        <v>32</v>
      </c>
      <c r="D191" s="17">
        <f>SUM(E191:I191)</f>
        <v>2000</v>
      </c>
      <c r="E191" s="17">
        <f>E189*0.2</f>
        <v>0</v>
      </c>
      <c r="F191" s="17">
        <f t="shared" ref="F191:I191" si="214">F189*0.2</f>
        <v>0</v>
      </c>
      <c r="G191" s="17">
        <f t="shared" si="214"/>
        <v>0</v>
      </c>
      <c r="H191" s="17">
        <f t="shared" si="214"/>
        <v>0</v>
      </c>
      <c r="I191" s="17">
        <f t="shared" si="214"/>
        <v>2000</v>
      </c>
      <c r="J191" s="53"/>
      <c r="K191" s="53"/>
    </row>
    <row r="192" spans="1:11" s="13" customFormat="1" ht="25.5">
      <c r="A192" s="9" t="s">
        <v>310</v>
      </c>
      <c r="B192" s="51" t="s">
        <v>403</v>
      </c>
      <c r="C192" s="16"/>
      <c r="D192" s="15"/>
      <c r="E192" s="15"/>
      <c r="F192" s="15"/>
      <c r="G192" s="15"/>
      <c r="H192" s="15"/>
      <c r="I192" s="15"/>
      <c r="J192" s="16"/>
      <c r="K192" s="16"/>
    </row>
    <row r="193" spans="1:11" s="13" customFormat="1">
      <c r="A193" s="65"/>
      <c r="B193" s="56" t="s">
        <v>169</v>
      </c>
      <c r="C193" s="5" t="s">
        <v>33</v>
      </c>
      <c r="D193" s="17">
        <f>D194+D195</f>
        <v>12000</v>
      </c>
      <c r="E193" s="17"/>
      <c r="F193" s="17"/>
      <c r="G193" s="17"/>
      <c r="H193" s="17"/>
      <c r="I193" s="17">
        <v>12000</v>
      </c>
      <c r="J193" s="53" t="s">
        <v>133</v>
      </c>
      <c r="K193" s="53" t="s">
        <v>88</v>
      </c>
    </row>
    <row r="194" spans="1:11" s="13" customFormat="1">
      <c r="A194" s="65"/>
      <c r="B194" s="56"/>
      <c r="C194" s="5" t="s">
        <v>31</v>
      </c>
      <c r="D194" s="17">
        <f>SUM(E194:I194)</f>
        <v>9600</v>
      </c>
      <c r="E194" s="17">
        <f>E193*0.8</f>
        <v>0</v>
      </c>
      <c r="F194" s="17">
        <f t="shared" ref="F194" si="215">F193*0.8</f>
        <v>0</v>
      </c>
      <c r="G194" s="17">
        <f t="shared" ref="G194" si="216">G193*0.8</f>
        <v>0</v>
      </c>
      <c r="H194" s="17">
        <f t="shared" ref="H194" si="217">H193*0.8</f>
        <v>0</v>
      </c>
      <c r="I194" s="17">
        <f t="shared" ref="I194" si="218">I193*0.8</f>
        <v>9600</v>
      </c>
      <c r="J194" s="53"/>
      <c r="K194" s="57"/>
    </row>
    <row r="195" spans="1:11" s="13" customFormat="1" ht="104.25" customHeight="1">
      <c r="A195" s="65"/>
      <c r="B195" s="56"/>
      <c r="C195" s="5" t="s">
        <v>32</v>
      </c>
      <c r="D195" s="17">
        <f>SUM(E195:I195)</f>
        <v>2400</v>
      </c>
      <c r="E195" s="17">
        <f>E193*0.2</f>
        <v>0</v>
      </c>
      <c r="F195" s="17">
        <f t="shared" ref="F195:I195" si="219">F193*0.2</f>
        <v>0</v>
      </c>
      <c r="G195" s="17">
        <f t="shared" si="219"/>
        <v>0</v>
      </c>
      <c r="H195" s="17">
        <f t="shared" si="219"/>
        <v>0</v>
      </c>
      <c r="I195" s="17">
        <f t="shared" si="219"/>
        <v>2400</v>
      </c>
      <c r="J195" s="53"/>
      <c r="K195" s="57"/>
    </row>
    <row r="196" spans="1:11" s="13" customFormat="1">
      <c r="A196" s="9" t="s">
        <v>311</v>
      </c>
      <c r="B196" s="10" t="s">
        <v>22</v>
      </c>
      <c r="C196" s="16"/>
      <c r="D196" s="15"/>
      <c r="E196" s="15"/>
      <c r="F196" s="15"/>
      <c r="G196" s="15"/>
      <c r="H196" s="15"/>
      <c r="I196" s="15"/>
      <c r="J196" s="16"/>
      <c r="K196" s="16"/>
    </row>
    <row r="197" spans="1:11" s="13" customFormat="1">
      <c r="A197" s="65" t="s">
        <v>312</v>
      </c>
      <c r="B197" s="56" t="s">
        <v>462</v>
      </c>
      <c r="C197" s="5" t="s">
        <v>33</v>
      </c>
      <c r="D197" s="17">
        <f>D198+D199</f>
        <v>10000</v>
      </c>
      <c r="E197" s="17"/>
      <c r="F197" s="17">
        <v>10000</v>
      </c>
      <c r="G197" s="17"/>
      <c r="H197" s="17"/>
      <c r="I197" s="17"/>
      <c r="J197" s="53" t="s">
        <v>81</v>
      </c>
      <c r="K197" s="53" t="s">
        <v>119</v>
      </c>
    </row>
    <row r="198" spans="1:11" s="13" customFormat="1">
      <c r="A198" s="65"/>
      <c r="B198" s="56"/>
      <c r="C198" s="5" t="s">
        <v>31</v>
      </c>
      <c r="D198" s="17">
        <f>SUM(E198:I198)</f>
        <v>8000</v>
      </c>
      <c r="E198" s="17">
        <f>E197*0.8</f>
        <v>0</v>
      </c>
      <c r="F198" s="17">
        <f t="shared" ref="F198" si="220">F197*0.8</f>
        <v>8000</v>
      </c>
      <c r="G198" s="17">
        <f t="shared" ref="G198" si="221">G197*0.8</f>
        <v>0</v>
      </c>
      <c r="H198" s="17">
        <f t="shared" ref="H198" si="222">H197*0.8</f>
        <v>0</v>
      </c>
      <c r="I198" s="17">
        <f t="shared" ref="I198" si="223">I197*0.8</f>
        <v>0</v>
      </c>
      <c r="J198" s="53"/>
      <c r="K198" s="53"/>
    </row>
    <row r="199" spans="1:11" s="13" customFormat="1">
      <c r="A199" s="65"/>
      <c r="B199" s="56"/>
      <c r="C199" s="5" t="s">
        <v>32</v>
      </c>
      <c r="D199" s="17">
        <f>SUM(E199:I199)</f>
        <v>2000</v>
      </c>
      <c r="E199" s="17">
        <f>E197*0.2</f>
        <v>0</v>
      </c>
      <c r="F199" s="17">
        <f t="shared" ref="F199:I199" si="224">F197*0.2</f>
        <v>2000</v>
      </c>
      <c r="G199" s="17">
        <f t="shared" si="224"/>
        <v>0</v>
      </c>
      <c r="H199" s="17">
        <f t="shared" si="224"/>
        <v>0</v>
      </c>
      <c r="I199" s="17">
        <f t="shared" si="224"/>
        <v>0</v>
      </c>
      <c r="J199" s="53"/>
      <c r="K199" s="53"/>
    </row>
    <row r="200" spans="1:11" s="13" customFormat="1" ht="114" customHeight="1">
      <c r="A200" s="19" t="s">
        <v>313</v>
      </c>
      <c r="B200" s="20" t="s">
        <v>70</v>
      </c>
      <c r="C200" s="5" t="s">
        <v>71</v>
      </c>
      <c r="D200" s="17"/>
      <c r="E200" s="17"/>
      <c r="F200" s="17"/>
      <c r="G200" s="17"/>
      <c r="H200" s="17"/>
      <c r="I200" s="17"/>
      <c r="J200" s="53"/>
      <c r="K200" s="53"/>
    </row>
    <row r="201" spans="1:11" s="13" customFormat="1" ht="25.5">
      <c r="A201" s="9" t="s">
        <v>314</v>
      </c>
      <c r="B201" s="51" t="s">
        <v>404</v>
      </c>
      <c r="C201" s="16"/>
      <c r="D201" s="15"/>
      <c r="E201" s="15"/>
      <c r="F201" s="15"/>
      <c r="G201" s="15"/>
      <c r="H201" s="15"/>
      <c r="I201" s="15"/>
      <c r="J201" s="16"/>
      <c r="K201" s="16"/>
    </row>
    <row r="202" spans="1:11" s="13" customFormat="1">
      <c r="A202" s="65" t="s">
        <v>315</v>
      </c>
      <c r="B202" s="56" t="s">
        <v>463</v>
      </c>
      <c r="C202" s="5" t="s">
        <v>33</v>
      </c>
      <c r="D202" s="17">
        <f>D203+D204</f>
        <v>32000</v>
      </c>
      <c r="E202" s="17"/>
      <c r="F202" s="17"/>
      <c r="G202" s="17"/>
      <c r="H202" s="17">
        <v>32000</v>
      </c>
      <c r="I202" s="17"/>
      <c r="J202" s="53" t="s">
        <v>135</v>
      </c>
      <c r="K202" s="53" t="s">
        <v>126</v>
      </c>
    </row>
    <row r="203" spans="1:11" s="13" customFormat="1">
      <c r="A203" s="65"/>
      <c r="B203" s="56"/>
      <c r="C203" s="5" t="s">
        <v>31</v>
      </c>
      <c r="D203" s="17">
        <f>SUM(E203:I203)</f>
        <v>25600</v>
      </c>
      <c r="E203" s="17">
        <f>E202*0.8</f>
        <v>0</v>
      </c>
      <c r="F203" s="17">
        <f t="shared" ref="F203" si="225">F202*0.8</f>
        <v>0</v>
      </c>
      <c r="G203" s="17">
        <f t="shared" ref="G203" si="226">G202*0.8</f>
        <v>0</v>
      </c>
      <c r="H203" s="17">
        <f t="shared" ref="H203" si="227">H202*0.8</f>
        <v>25600</v>
      </c>
      <c r="I203" s="17">
        <f t="shared" ref="I203" si="228">I202*0.8</f>
        <v>0</v>
      </c>
      <c r="J203" s="53"/>
      <c r="K203" s="57"/>
    </row>
    <row r="204" spans="1:11" s="13" customFormat="1">
      <c r="A204" s="65"/>
      <c r="B204" s="56"/>
      <c r="C204" s="5" t="s">
        <v>32</v>
      </c>
      <c r="D204" s="17">
        <f>SUM(E204:I204)</f>
        <v>6400</v>
      </c>
      <c r="E204" s="17">
        <f>E202*0.2</f>
        <v>0</v>
      </c>
      <c r="F204" s="17">
        <f t="shared" ref="F204:I204" si="229">F202*0.2</f>
        <v>0</v>
      </c>
      <c r="G204" s="17">
        <f t="shared" si="229"/>
        <v>0</v>
      </c>
      <c r="H204" s="17">
        <f t="shared" si="229"/>
        <v>6400</v>
      </c>
      <c r="I204" s="17">
        <f t="shared" si="229"/>
        <v>0</v>
      </c>
      <c r="J204" s="53"/>
      <c r="K204" s="57"/>
    </row>
    <row r="205" spans="1:11" s="13" customFormat="1">
      <c r="A205" s="65" t="s">
        <v>316</v>
      </c>
      <c r="B205" s="56" t="s">
        <v>405</v>
      </c>
      <c r="C205" s="5" t="s">
        <v>33</v>
      </c>
      <c r="D205" s="17">
        <f>D206+D207</f>
        <v>3500</v>
      </c>
      <c r="E205" s="17"/>
      <c r="F205" s="17"/>
      <c r="G205" s="17"/>
      <c r="H205" s="17"/>
      <c r="I205" s="17">
        <v>3500</v>
      </c>
      <c r="J205" s="53"/>
      <c r="K205" s="57"/>
    </row>
    <row r="206" spans="1:11" s="13" customFormat="1">
      <c r="A206" s="65"/>
      <c r="B206" s="56"/>
      <c r="C206" s="5" t="s">
        <v>31</v>
      </c>
      <c r="D206" s="17">
        <f>SUM(E206:I206)</f>
        <v>2800</v>
      </c>
      <c r="E206" s="17">
        <f>E205*0.8</f>
        <v>0</v>
      </c>
      <c r="F206" s="17">
        <f t="shared" ref="F206" si="230">F205*0.8</f>
        <v>0</v>
      </c>
      <c r="G206" s="17">
        <f t="shared" ref="G206" si="231">G205*0.8</f>
        <v>0</v>
      </c>
      <c r="H206" s="17">
        <f t="shared" ref="H206" si="232">H205*0.8</f>
        <v>0</v>
      </c>
      <c r="I206" s="17">
        <f t="shared" ref="I206" si="233">I205*0.8</f>
        <v>2800</v>
      </c>
      <c r="J206" s="53"/>
      <c r="K206" s="57"/>
    </row>
    <row r="207" spans="1:11" s="13" customFormat="1" ht="66" customHeight="1">
      <c r="A207" s="65"/>
      <c r="B207" s="56"/>
      <c r="C207" s="5" t="s">
        <v>32</v>
      </c>
      <c r="D207" s="17">
        <f>SUM(E207:I207)</f>
        <v>700</v>
      </c>
      <c r="E207" s="17">
        <f>E205*0.2</f>
        <v>0</v>
      </c>
      <c r="F207" s="17">
        <f t="shared" ref="F207:I207" si="234">F205*0.2</f>
        <v>0</v>
      </c>
      <c r="G207" s="17">
        <f t="shared" si="234"/>
        <v>0</v>
      </c>
      <c r="H207" s="17">
        <f t="shared" si="234"/>
        <v>0</v>
      </c>
      <c r="I207" s="17">
        <f t="shared" si="234"/>
        <v>700</v>
      </c>
      <c r="J207" s="53"/>
      <c r="K207" s="57"/>
    </row>
    <row r="208" spans="1:11" s="13" customFormat="1" ht="63.75">
      <c r="A208" s="9" t="s">
        <v>317</v>
      </c>
      <c r="B208" s="21" t="s">
        <v>60</v>
      </c>
      <c r="C208" s="5" t="s">
        <v>71</v>
      </c>
      <c r="D208" s="17"/>
      <c r="E208" s="17"/>
      <c r="F208" s="17"/>
      <c r="G208" s="17"/>
      <c r="H208" s="17"/>
      <c r="I208" s="17"/>
      <c r="J208" s="11" t="s">
        <v>81</v>
      </c>
      <c r="K208" s="11" t="s">
        <v>88</v>
      </c>
    </row>
    <row r="209" spans="1:11" s="13" customFormat="1" ht="102">
      <c r="A209" s="9" t="s">
        <v>319</v>
      </c>
      <c r="B209" s="21" t="s">
        <v>130</v>
      </c>
      <c r="C209" s="5" t="s">
        <v>71</v>
      </c>
      <c r="D209" s="17"/>
      <c r="E209" s="17"/>
      <c r="F209" s="17"/>
      <c r="G209" s="17"/>
      <c r="H209" s="17"/>
      <c r="I209" s="17"/>
      <c r="J209" s="11" t="s">
        <v>131</v>
      </c>
      <c r="K209" s="11" t="s">
        <v>88</v>
      </c>
    </row>
    <row r="210" spans="1:11" s="13" customFormat="1">
      <c r="A210" s="9" t="s">
        <v>320</v>
      </c>
      <c r="B210" s="10" t="s">
        <v>27</v>
      </c>
      <c r="C210" s="16"/>
      <c r="D210" s="15"/>
      <c r="E210" s="15"/>
      <c r="F210" s="15"/>
      <c r="G210" s="15"/>
      <c r="H210" s="15"/>
      <c r="I210" s="15"/>
      <c r="J210" s="16"/>
      <c r="K210" s="16"/>
    </row>
    <row r="211" spans="1:11" s="13" customFormat="1">
      <c r="A211" s="65"/>
      <c r="B211" s="56" t="s">
        <v>406</v>
      </c>
      <c r="C211" s="5" t="s">
        <v>33</v>
      </c>
      <c r="D211" s="17">
        <f>D212+D213</f>
        <v>120000</v>
      </c>
      <c r="E211" s="17"/>
      <c r="F211" s="17"/>
      <c r="G211" s="17"/>
      <c r="H211" s="17"/>
      <c r="I211" s="17">
        <v>120000</v>
      </c>
      <c r="J211" s="53" t="s">
        <v>101</v>
      </c>
      <c r="K211" s="53" t="s">
        <v>75</v>
      </c>
    </row>
    <row r="212" spans="1:11" s="13" customFormat="1">
      <c r="A212" s="65"/>
      <c r="B212" s="56"/>
      <c r="C212" s="5" t="s">
        <v>31</v>
      </c>
      <c r="D212" s="17">
        <f>SUM(E212:I212)</f>
        <v>96000</v>
      </c>
      <c r="E212" s="17">
        <f>E211*0.8</f>
        <v>0</v>
      </c>
      <c r="F212" s="17">
        <f t="shared" ref="F212" si="235">F211*0.8</f>
        <v>0</v>
      </c>
      <c r="G212" s="17">
        <f t="shared" ref="G212" si="236">G211*0.8</f>
        <v>0</v>
      </c>
      <c r="H212" s="17">
        <f t="shared" ref="H212" si="237">H211*0.8</f>
        <v>0</v>
      </c>
      <c r="I212" s="17">
        <f t="shared" ref="I212" si="238">I211*0.8</f>
        <v>96000</v>
      </c>
      <c r="J212" s="53"/>
      <c r="K212" s="53"/>
    </row>
    <row r="213" spans="1:11" s="13" customFormat="1" ht="110.25" customHeight="1">
      <c r="A213" s="65"/>
      <c r="B213" s="56"/>
      <c r="C213" s="5" t="s">
        <v>32</v>
      </c>
      <c r="D213" s="17">
        <f>SUM(E213:I213)</f>
        <v>24000</v>
      </c>
      <c r="E213" s="17">
        <f>E211*0.2</f>
        <v>0</v>
      </c>
      <c r="F213" s="17">
        <f t="shared" ref="F213:I213" si="239">F211*0.2</f>
        <v>0</v>
      </c>
      <c r="G213" s="17">
        <f t="shared" si="239"/>
        <v>0</v>
      </c>
      <c r="H213" s="17">
        <f t="shared" si="239"/>
        <v>0</v>
      </c>
      <c r="I213" s="17">
        <f t="shared" si="239"/>
        <v>24000</v>
      </c>
      <c r="J213" s="53"/>
      <c r="K213" s="53"/>
    </row>
    <row r="214" spans="1:11" s="13" customFormat="1">
      <c r="A214" s="9" t="s">
        <v>323</v>
      </c>
      <c r="B214" s="10" t="s">
        <v>23</v>
      </c>
      <c r="C214" s="16"/>
      <c r="D214" s="15"/>
      <c r="E214" s="15"/>
      <c r="F214" s="15"/>
      <c r="G214" s="15"/>
      <c r="H214" s="15"/>
      <c r="I214" s="15"/>
      <c r="J214" s="16"/>
      <c r="K214" s="16"/>
    </row>
    <row r="215" spans="1:11" s="13" customFormat="1">
      <c r="A215" s="65" t="s">
        <v>324</v>
      </c>
      <c r="B215" s="56" t="s">
        <v>329</v>
      </c>
      <c r="C215" s="5" t="s">
        <v>33</v>
      </c>
      <c r="D215" s="17">
        <f>D216+D217</f>
        <v>20000</v>
      </c>
      <c r="E215" s="17"/>
      <c r="F215" s="17">
        <v>20000</v>
      </c>
      <c r="G215" s="17"/>
      <c r="H215" s="17"/>
      <c r="I215" s="17"/>
      <c r="J215" s="53" t="s">
        <v>330</v>
      </c>
      <c r="K215" s="53" t="s">
        <v>117</v>
      </c>
    </row>
    <row r="216" spans="1:11" s="13" customFormat="1">
      <c r="A216" s="65"/>
      <c r="B216" s="56"/>
      <c r="C216" s="5" t="s">
        <v>31</v>
      </c>
      <c r="D216" s="17">
        <f>SUM(E216:I216)</f>
        <v>16000</v>
      </c>
      <c r="E216" s="17">
        <f>E215*0.8</f>
        <v>0</v>
      </c>
      <c r="F216" s="17">
        <f t="shared" ref="F216" si="240">F215*0.8</f>
        <v>16000</v>
      </c>
      <c r="G216" s="17">
        <f t="shared" ref="G216" si="241">G215*0.8</f>
        <v>0</v>
      </c>
      <c r="H216" s="17">
        <f t="shared" ref="H216" si="242">H215*0.8</f>
        <v>0</v>
      </c>
      <c r="I216" s="17">
        <f t="shared" ref="I216" si="243">I215*0.8</f>
        <v>0</v>
      </c>
      <c r="J216" s="53"/>
      <c r="K216" s="53"/>
    </row>
    <row r="217" spans="1:11" s="13" customFormat="1">
      <c r="A217" s="65"/>
      <c r="B217" s="56"/>
      <c r="C217" s="5" t="s">
        <v>32</v>
      </c>
      <c r="D217" s="17">
        <f>SUM(E217:I217)</f>
        <v>4000</v>
      </c>
      <c r="E217" s="17">
        <f>E215*0.2</f>
        <v>0</v>
      </c>
      <c r="F217" s="17">
        <f t="shared" ref="F217:I217" si="244">F215*0.2</f>
        <v>4000</v>
      </c>
      <c r="G217" s="17">
        <f t="shared" si="244"/>
        <v>0</v>
      </c>
      <c r="H217" s="17">
        <f t="shared" si="244"/>
        <v>0</v>
      </c>
      <c r="I217" s="17">
        <f t="shared" si="244"/>
        <v>0</v>
      </c>
      <c r="J217" s="53"/>
      <c r="K217" s="53"/>
    </row>
    <row r="218" spans="1:11" s="13" customFormat="1">
      <c r="A218" s="65" t="s">
        <v>325</v>
      </c>
      <c r="B218" s="56" t="s">
        <v>328</v>
      </c>
      <c r="C218" s="5" t="s">
        <v>33</v>
      </c>
      <c r="D218" s="17">
        <f>D219+D220</f>
        <v>15000</v>
      </c>
      <c r="E218" s="17"/>
      <c r="F218" s="17">
        <v>15000</v>
      </c>
      <c r="G218" s="17"/>
      <c r="H218" s="17"/>
      <c r="I218" s="17"/>
      <c r="J218" s="53"/>
      <c r="K218" s="53"/>
    </row>
    <row r="219" spans="1:11" s="13" customFormat="1">
      <c r="A219" s="65"/>
      <c r="B219" s="56"/>
      <c r="C219" s="5" t="s">
        <v>31</v>
      </c>
      <c r="D219" s="17">
        <f>SUM(E219:I219)</f>
        <v>12000</v>
      </c>
      <c r="E219" s="17">
        <f>E218*0.8</f>
        <v>0</v>
      </c>
      <c r="F219" s="17">
        <f t="shared" ref="F219" si="245">F218*0.8</f>
        <v>12000</v>
      </c>
      <c r="G219" s="17">
        <f t="shared" ref="G219" si="246">G218*0.8</f>
        <v>0</v>
      </c>
      <c r="H219" s="17">
        <f t="shared" ref="H219" si="247">H218*0.8</f>
        <v>0</v>
      </c>
      <c r="I219" s="17">
        <f t="shared" ref="I219" si="248">I218*0.8</f>
        <v>0</v>
      </c>
      <c r="J219" s="53"/>
      <c r="K219" s="53"/>
    </row>
    <row r="220" spans="1:11" s="13" customFormat="1">
      <c r="A220" s="65"/>
      <c r="B220" s="56"/>
      <c r="C220" s="5" t="s">
        <v>32</v>
      </c>
      <c r="D220" s="17">
        <f>SUM(E220:I220)</f>
        <v>3000</v>
      </c>
      <c r="E220" s="17">
        <f>E218*0.2</f>
        <v>0</v>
      </c>
      <c r="F220" s="17">
        <f t="shared" ref="F220:I220" si="249">F218*0.2</f>
        <v>3000</v>
      </c>
      <c r="G220" s="17">
        <f t="shared" si="249"/>
        <v>0</v>
      </c>
      <c r="H220" s="17">
        <f t="shared" si="249"/>
        <v>0</v>
      </c>
      <c r="I220" s="17">
        <f t="shared" si="249"/>
        <v>0</v>
      </c>
      <c r="J220" s="53"/>
      <c r="K220" s="53"/>
    </row>
    <row r="221" spans="1:11" s="13" customFormat="1">
      <c r="A221" s="65" t="s">
        <v>326</v>
      </c>
      <c r="B221" s="56" t="s">
        <v>464</v>
      </c>
      <c r="C221" s="5" t="s">
        <v>33</v>
      </c>
      <c r="D221" s="17">
        <f>D222+D223</f>
        <v>20000</v>
      </c>
      <c r="E221" s="17"/>
      <c r="F221" s="17"/>
      <c r="G221" s="17"/>
      <c r="H221" s="17">
        <v>20000</v>
      </c>
      <c r="I221" s="17"/>
      <c r="J221" s="53"/>
      <c r="K221" s="53"/>
    </row>
    <row r="222" spans="1:11" s="13" customFormat="1">
      <c r="A222" s="65"/>
      <c r="B222" s="56"/>
      <c r="C222" s="5" t="s">
        <v>31</v>
      </c>
      <c r="D222" s="17">
        <f>SUM(E222:I222)</f>
        <v>20000</v>
      </c>
      <c r="E222" s="17">
        <f>E221</f>
        <v>0</v>
      </c>
      <c r="F222" s="17">
        <f t="shared" ref="F222:I222" si="250">F221</f>
        <v>0</v>
      </c>
      <c r="G222" s="17">
        <f t="shared" si="250"/>
        <v>0</v>
      </c>
      <c r="H222" s="17">
        <f t="shared" si="250"/>
        <v>20000</v>
      </c>
      <c r="I222" s="17">
        <f t="shared" si="250"/>
        <v>0</v>
      </c>
      <c r="J222" s="53"/>
      <c r="K222" s="53"/>
    </row>
    <row r="223" spans="1:11" s="13" customFormat="1">
      <c r="A223" s="65"/>
      <c r="B223" s="56"/>
      <c r="C223" s="5" t="s">
        <v>32</v>
      </c>
      <c r="D223" s="17">
        <f>SUM(E223:I223)</f>
        <v>0</v>
      </c>
      <c r="E223" s="17"/>
      <c r="F223" s="17"/>
      <c r="G223" s="17"/>
      <c r="H223" s="17"/>
      <c r="I223" s="17"/>
      <c r="J223" s="53"/>
      <c r="K223" s="53"/>
    </row>
    <row r="224" spans="1:11" s="13" customFormat="1" ht="81" customHeight="1">
      <c r="A224" s="19" t="s">
        <v>327</v>
      </c>
      <c r="B224" s="20" t="s">
        <v>70</v>
      </c>
      <c r="C224" s="5" t="s">
        <v>85</v>
      </c>
      <c r="D224" s="17"/>
      <c r="E224" s="17"/>
      <c r="F224" s="17"/>
      <c r="G224" s="17"/>
      <c r="H224" s="17"/>
      <c r="I224" s="17"/>
      <c r="J224" s="53"/>
      <c r="K224" s="53"/>
    </row>
    <row r="225" spans="1:11" s="13" customFormat="1" ht="63.75">
      <c r="A225" s="9" t="s">
        <v>331</v>
      </c>
      <c r="B225" s="21" t="s">
        <v>63</v>
      </c>
      <c r="C225" s="5" t="s">
        <v>85</v>
      </c>
      <c r="D225" s="17"/>
      <c r="E225" s="17"/>
      <c r="F225" s="17"/>
      <c r="G225" s="17"/>
      <c r="H225" s="17"/>
      <c r="I225" s="17"/>
      <c r="J225" s="23" t="s">
        <v>81</v>
      </c>
      <c r="K225" s="11" t="s">
        <v>88</v>
      </c>
    </row>
    <row r="226" spans="1:11" s="13" customFormat="1">
      <c r="A226" s="9" t="s">
        <v>332</v>
      </c>
      <c r="B226" s="10" t="s">
        <v>24</v>
      </c>
      <c r="C226" s="16"/>
      <c r="D226" s="15"/>
      <c r="E226" s="15"/>
      <c r="F226" s="15"/>
      <c r="G226" s="15"/>
      <c r="H226" s="15"/>
      <c r="I226" s="15"/>
      <c r="J226" s="16"/>
      <c r="K226" s="16"/>
    </row>
    <row r="227" spans="1:11" s="13" customFormat="1">
      <c r="A227" s="65"/>
      <c r="B227" s="56" t="s">
        <v>407</v>
      </c>
      <c r="C227" s="5" t="s">
        <v>33</v>
      </c>
      <c r="D227" s="17">
        <f>D228+D229</f>
        <v>3000</v>
      </c>
      <c r="E227" s="17"/>
      <c r="F227" s="17"/>
      <c r="G227" s="17"/>
      <c r="H227" s="17"/>
      <c r="I227" s="17">
        <v>3000</v>
      </c>
      <c r="J227" s="53" t="s">
        <v>81</v>
      </c>
      <c r="K227" s="53" t="s">
        <v>88</v>
      </c>
    </row>
    <row r="228" spans="1:11" s="13" customFormat="1">
      <c r="A228" s="65"/>
      <c r="B228" s="56"/>
      <c r="C228" s="5" t="s">
        <v>31</v>
      </c>
      <c r="D228" s="17">
        <f>SUM(E228:I228)</f>
        <v>2400</v>
      </c>
      <c r="E228" s="17">
        <f>E227*0.8</f>
        <v>0</v>
      </c>
      <c r="F228" s="17">
        <f t="shared" ref="F228" si="251">F227*0.8</f>
        <v>0</v>
      </c>
      <c r="G228" s="17">
        <f t="shared" ref="G228" si="252">G227*0.8</f>
        <v>0</v>
      </c>
      <c r="H228" s="17">
        <f t="shared" ref="H228" si="253">H227*0.8</f>
        <v>0</v>
      </c>
      <c r="I228" s="17">
        <f t="shared" ref="I228" si="254">I227*0.8</f>
        <v>2400</v>
      </c>
      <c r="J228" s="53"/>
      <c r="K228" s="53"/>
    </row>
    <row r="229" spans="1:11" s="13" customFormat="1" ht="160.5" customHeight="1">
      <c r="A229" s="65"/>
      <c r="B229" s="56"/>
      <c r="C229" s="5" t="s">
        <v>32</v>
      </c>
      <c r="D229" s="17">
        <f>SUM(E229:I229)</f>
        <v>600</v>
      </c>
      <c r="E229" s="17">
        <f>E227*0.2</f>
        <v>0</v>
      </c>
      <c r="F229" s="17">
        <f t="shared" ref="F229:I229" si="255">F227*0.2</f>
        <v>0</v>
      </c>
      <c r="G229" s="17">
        <f t="shared" si="255"/>
        <v>0</v>
      </c>
      <c r="H229" s="17">
        <f t="shared" si="255"/>
        <v>0</v>
      </c>
      <c r="I229" s="17">
        <f t="shared" si="255"/>
        <v>600</v>
      </c>
      <c r="J229" s="53"/>
      <c r="K229" s="53"/>
    </row>
    <row r="230" spans="1:11" s="13" customFormat="1">
      <c r="A230" s="9" t="s">
        <v>334</v>
      </c>
      <c r="B230" s="10" t="s">
        <v>14</v>
      </c>
      <c r="C230" s="16"/>
      <c r="D230" s="15"/>
      <c r="E230" s="15"/>
      <c r="F230" s="15"/>
      <c r="G230" s="15"/>
      <c r="H230" s="15"/>
      <c r="I230" s="15"/>
      <c r="J230" s="16"/>
      <c r="K230" s="16"/>
    </row>
    <row r="231" spans="1:11" s="13" customFormat="1">
      <c r="A231" s="65" t="s">
        <v>335</v>
      </c>
      <c r="B231" s="71" t="s">
        <v>465</v>
      </c>
      <c r="C231" s="5" t="s">
        <v>33</v>
      </c>
      <c r="D231" s="17">
        <f>D232+D233</f>
        <v>10000</v>
      </c>
      <c r="E231" s="17"/>
      <c r="F231" s="17"/>
      <c r="G231" s="17"/>
      <c r="H231" s="17"/>
      <c r="I231" s="17">
        <v>10000</v>
      </c>
      <c r="J231" s="53" t="s">
        <v>81</v>
      </c>
      <c r="K231" s="53" t="s">
        <v>96</v>
      </c>
    </row>
    <row r="232" spans="1:11" s="13" customFormat="1">
      <c r="A232" s="65"/>
      <c r="B232" s="71"/>
      <c r="C232" s="5" t="s">
        <v>31</v>
      </c>
      <c r="D232" s="17">
        <f>SUM(E232:I232)</f>
        <v>10000</v>
      </c>
      <c r="E232" s="17">
        <f>E231</f>
        <v>0</v>
      </c>
      <c r="F232" s="17">
        <f t="shared" ref="F232" si="256">F231</f>
        <v>0</v>
      </c>
      <c r="G232" s="17">
        <f t="shared" ref="G232" si="257">G231</f>
        <v>0</v>
      </c>
      <c r="H232" s="17">
        <f t="shared" ref="H232" si="258">H231</f>
        <v>0</v>
      </c>
      <c r="I232" s="17">
        <f t="shared" ref="I232" si="259">I231</f>
        <v>10000</v>
      </c>
      <c r="J232" s="53"/>
      <c r="K232" s="53"/>
    </row>
    <row r="233" spans="1:11" s="13" customFormat="1">
      <c r="A233" s="65"/>
      <c r="B233" s="71"/>
      <c r="C233" s="5" t="s">
        <v>32</v>
      </c>
      <c r="D233" s="17">
        <f>SUM(E233:I233)</f>
        <v>0</v>
      </c>
      <c r="E233" s="17"/>
      <c r="F233" s="17"/>
      <c r="G233" s="17"/>
      <c r="H233" s="17"/>
      <c r="I233" s="17"/>
      <c r="J233" s="53"/>
      <c r="K233" s="53"/>
    </row>
    <row r="234" spans="1:11" s="13" customFormat="1" ht="78" customHeight="1">
      <c r="A234" s="19" t="s">
        <v>336</v>
      </c>
      <c r="B234" s="24" t="s">
        <v>70</v>
      </c>
      <c r="C234" s="5" t="s">
        <v>71</v>
      </c>
      <c r="D234" s="17"/>
      <c r="E234" s="17"/>
      <c r="F234" s="17"/>
      <c r="G234" s="17"/>
      <c r="H234" s="17"/>
      <c r="I234" s="17"/>
      <c r="J234" s="53"/>
      <c r="K234" s="53"/>
    </row>
    <row r="235" spans="1:11" s="13" customFormat="1">
      <c r="A235" s="9" t="s">
        <v>337</v>
      </c>
      <c r="B235" s="10" t="s">
        <v>20</v>
      </c>
      <c r="C235" s="16"/>
      <c r="D235" s="15"/>
      <c r="E235" s="15"/>
      <c r="F235" s="15"/>
      <c r="G235" s="15"/>
      <c r="H235" s="15"/>
      <c r="I235" s="15"/>
      <c r="J235" s="16"/>
      <c r="K235" s="16"/>
    </row>
    <row r="236" spans="1:11" s="13" customFormat="1">
      <c r="A236" s="65" t="s">
        <v>338</v>
      </c>
      <c r="B236" s="56" t="s">
        <v>140</v>
      </c>
      <c r="C236" s="5" t="s">
        <v>33</v>
      </c>
      <c r="D236" s="17">
        <f>D237+D238</f>
        <v>187323</v>
      </c>
      <c r="E236" s="17"/>
      <c r="F236" s="17"/>
      <c r="G236" s="17"/>
      <c r="H236" s="17">
        <v>187323</v>
      </c>
      <c r="I236" s="17"/>
      <c r="J236" s="53" t="s">
        <v>340</v>
      </c>
      <c r="K236" s="53" t="s">
        <v>142</v>
      </c>
    </row>
    <row r="237" spans="1:11" s="13" customFormat="1">
      <c r="A237" s="65"/>
      <c r="B237" s="56"/>
      <c r="C237" s="5" t="s">
        <v>31</v>
      </c>
      <c r="D237" s="17">
        <f>SUM(E237:I237)</f>
        <v>149858.4</v>
      </c>
      <c r="E237" s="17">
        <f>E236*0.8</f>
        <v>0</v>
      </c>
      <c r="F237" s="17">
        <f t="shared" ref="F237" si="260">F236*0.8</f>
        <v>0</v>
      </c>
      <c r="G237" s="17">
        <f t="shared" ref="G237" si="261">G236*0.8</f>
        <v>0</v>
      </c>
      <c r="H237" s="17">
        <f t="shared" ref="H237" si="262">H236*0.8</f>
        <v>149858.4</v>
      </c>
      <c r="I237" s="17">
        <f t="shared" ref="I237" si="263">I236*0.8</f>
        <v>0</v>
      </c>
      <c r="J237" s="53"/>
      <c r="K237" s="53"/>
    </row>
    <row r="238" spans="1:11" s="13" customFormat="1">
      <c r="A238" s="65"/>
      <c r="B238" s="56"/>
      <c r="C238" s="5" t="s">
        <v>32</v>
      </c>
      <c r="D238" s="17">
        <f>SUM(E238:I238)</f>
        <v>37464.6</v>
      </c>
      <c r="E238" s="17">
        <f>E236*0.2</f>
        <v>0</v>
      </c>
      <c r="F238" s="17">
        <f t="shared" ref="F238:I238" si="264">F236*0.2</f>
        <v>0</v>
      </c>
      <c r="G238" s="17">
        <f t="shared" si="264"/>
        <v>0</v>
      </c>
      <c r="H238" s="17">
        <f t="shared" si="264"/>
        <v>37464.6</v>
      </c>
      <c r="I238" s="17">
        <f t="shared" si="264"/>
        <v>0</v>
      </c>
      <c r="J238" s="53"/>
      <c r="K238" s="53"/>
    </row>
    <row r="239" spans="1:11" s="13" customFormat="1">
      <c r="A239" s="65" t="s">
        <v>339</v>
      </c>
      <c r="B239" s="56" t="s">
        <v>141</v>
      </c>
      <c r="C239" s="5" t="s">
        <v>33</v>
      </c>
      <c r="D239" s="17">
        <f>D240+D241</f>
        <v>250000</v>
      </c>
      <c r="E239" s="17"/>
      <c r="F239" s="17"/>
      <c r="G239" s="17">
        <v>250000</v>
      </c>
      <c r="H239" s="17"/>
      <c r="I239" s="17"/>
      <c r="J239" s="53"/>
      <c r="K239" s="53"/>
    </row>
    <row r="240" spans="1:11" s="13" customFormat="1">
      <c r="A240" s="65"/>
      <c r="B240" s="56"/>
      <c r="C240" s="5" t="s">
        <v>31</v>
      </c>
      <c r="D240" s="17">
        <f>SUM(E240:I240)</f>
        <v>250000</v>
      </c>
      <c r="E240" s="17">
        <f>E239</f>
        <v>0</v>
      </c>
      <c r="F240" s="17">
        <f t="shared" ref="F240" si="265">F239</f>
        <v>0</v>
      </c>
      <c r="G240" s="17">
        <f t="shared" ref="G240" si="266">G239</f>
        <v>250000</v>
      </c>
      <c r="H240" s="17">
        <f t="shared" ref="H240" si="267">H239</f>
        <v>0</v>
      </c>
      <c r="I240" s="17">
        <f t="shared" ref="I240" si="268">I239</f>
        <v>0</v>
      </c>
      <c r="J240" s="53"/>
      <c r="K240" s="53"/>
    </row>
    <row r="241" spans="1:11" s="13" customFormat="1" ht="52.5" customHeight="1">
      <c r="A241" s="65"/>
      <c r="B241" s="56"/>
      <c r="C241" s="5" t="s">
        <v>32</v>
      </c>
      <c r="D241" s="17">
        <f>SUM(E241:I241)</f>
        <v>0</v>
      </c>
      <c r="E241" s="17"/>
      <c r="F241" s="17"/>
      <c r="G241" s="17"/>
      <c r="H241" s="17"/>
      <c r="I241" s="17"/>
      <c r="J241" s="53"/>
      <c r="K241" s="53"/>
    </row>
    <row r="242" spans="1:11" s="13" customFormat="1">
      <c r="A242" s="9" t="s">
        <v>342</v>
      </c>
      <c r="B242" s="10" t="s">
        <v>15</v>
      </c>
      <c r="C242" s="16"/>
      <c r="D242" s="15"/>
      <c r="E242" s="15"/>
      <c r="F242" s="15"/>
      <c r="G242" s="15"/>
      <c r="H242" s="15"/>
      <c r="I242" s="15"/>
      <c r="J242" s="16"/>
      <c r="K242" s="16"/>
    </row>
    <row r="243" spans="1:11" s="13" customFormat="1">
      <c r="A243" s="65" t="s">
        <v>343</v>
      </c>
      <c r="B243" s="56" t="s">
        <v>466</v>
      </c>
      <c r="C243" s="5" t="s">
        <v>33</v>
      </c>
      <c r="D243" s="17">
        <f>D244+D245</f>
        <v>1000</v>
      </c>
      <c r="E243" s="17"/>
      <c r="F243" s="17"/>
      <c r="G243" s="17">
        <v>1000</v>
      </c>
      <c r="H243" s="17"/>
      <c r="I243" s="17"/>
      <c r="J243" s="53" t="s">
        <v>81</v>
      </c>
      <c r="K243" s="53" t="s">
        <v>94</v>
      </c>
    </row>
    <row r="244" spans="1:11" s="13" customFormat="1">
      <c r="A244" s="65"/>
      <c r="B244" s="56"/>
      <c r="C244" s="5" t="s">
        <v>31</v>
      </c>
      <c r="D244" s="17">
        <f>SUM(E244:I244)</f>
        <v>800</v>
      </c>
      <c r="E244" s="17">
        <f>E243*0.8</f>
        <v>0</v>
      </c>
      <c r="F244" s="17">
        <f t="shared" ref="F244" si="269">F243*0.8</f>
        <v>0</v>
      </c>
      <c r="G244" s="17">
        <f t="shared" ref="G244" si="270">G243*0.8</f>
        <v>800</v>
      </c>
      <c r="H244" s="17">
        <f t="shared" ref="H244" si="271">H243*0.8</f>
        <v>0</v>
      </c>
      <c r="I244" s="17">
        <f t="shared" ref="I244" si="272">I243*0.8</f>
        <v>0</v>
      </c>
      <c r="J244" s="53"/>
      <c r="K244" s="53"/>
    </row>
    <row r="245" spans="1:11" s="13" customFormat="1" ht="180.75" customHeight="1">
      <c r="A245" s="65"/>
      <c r="B245" s="56"/>
      <c r="C245" s="5" t="s">
        <v>32</v>
      </c>
      <c r="D245" s="17">
        <f>SUM(E245:I245)</f>
        <v>200</v>
      </c>
      <c r="E245" s="17">
        <f>E243*0.2</f>
        <v>0</v>
      </c>
      <c r="F245" s="17">
        <f t="shared" ref="F245:I245" si="273">F243*0.2</f>
        <v>0</v>
      </c>
      <c r="G245" s="17">
        <f t="shared" si="273"/>
        <v>200</v>
      </c>
      <c r="H245" s="17">
        <f t="shared" si="273"/>
        <v>0</v>
      </c>
      <c r="I245" s="17">
        <f t="shared" si="273"/>
        <v>0</v>
      </c>
      <c r="J245" s="53"/>
      <c r="K245" s="53"/>
    </row>
    <row r="246" spans="1:11" s="13" customFormat="1">
      <c r="A246" s="19" t="s">
        <v>345</v>
      </c>
      <c r="B246" s="10" t="s">
        <v>6</v>
      </c>
      <c r="C246" s="16"/>
      <c r="D246" s="15"/>
      <c r="E246" s="15"/>
      <c r="F246" s="15"/>
      <c r="G246" s="15"/>
      <c r="H246" s="15"/>
      <c r="I246" s="15"/>
      <c r="J246" s="16"/>
      <c r="K246" s="16"/>
    </row>
    <row r="247" spans="1:11" s="13" customFormat="1">
      <c r="A247" s="65" t="s">
        <v>346</v>
      </c>
      <c r="B247" s="56" t="s">
        <v>373</v>
      </c>
      <c r="C247" s="5" t="s">
        <v>33</v>
      </c>
      <c r="D247" s="17">
        <f>D248+D249</f>
        <v>113500</v>
      </c>
      <c r="E247" s="17">
        <f>SUM(E248:E249)</f>
        <v>113500</v>
      </c>
      <c r="F247" s="17">
        <v>0</v>
      </c>
      <c r="G247" s="17">
        <v>0</v>
      </c>
      <c r="H247" s="17">
        <v>0</v>
      </c>
      <c r="I247" s="17">
        <v>0</v>
      </c>
      <c r="J247" s="53" t="s">
        <v>81</v>
      </c>
      <c r="K247" s="53" t="s">
        <v>126</v>
      </c>
    </row>
    <row r="248" spans="1:11" s="13" customFormat="1">
      <c r="A248" s="65"/>
      <c r="B248" s="56"/>
      <c r="C248" s="5" t="s">
        <v>31</v>
      </c>
      <c r="D248" s="17">
        <f>SUM(E248:I248)</f>
        <v>113000</v>
      </c>
      <c r="E248" s="17">
        <v>113000</v>
      </c>
      <c r="F248" s="17">
        <f t="shared" ref="F248" si="274">F247*0.8</f>
        <v>0</v>
      </c>
      <c r="G248" s="17">
        <f t="shared" ref="G248" si="275">G247*0.8</f>
        <v>0</v>
      </c>
      <c r="H248" s="17">
        <f t="shared" ref="H248" si="276">H247*0.8</f>
        <v>0</v>
      </c>
      <c r="I248" s="17">
        <f t="shared" ref="I248" si="277">I247*0.8</f>
        <v>0</v>
      </c>
      <c r="J248" s="53"/>
      <c r="K248" s="53"/>
    </row>
    <row r="249" spans="1:11" s="13" customFormat="1">
      <c r="A249" s="65"/>
      <c r="B249" s="56"/>
      <c r="C249" s="5" t="s">
        <v>32</v>
      </c>
      <c r="D249" s="17">
        <f>SUM(E249:I249)</f>
        <v>500</v>
      </c>
      <c r="E249" s="17">
        <v>500</v>
      </c>
      <c r="F249" s="17">
        <f t="shared" ref="F249:I249" si="278">F247*0.2</f>
        <v>0</v>
      </c>
      <c r="G249" s="17">
        <f t="shared" si="278"/>
        <v>0</v>
      </c>
      <c r="H249" s="17">
        <f t="shared" si="278"/>
        <v>0</v>
      </c>
      <c r="I249" s="17">
        <f t="shared" si="278"/>
        <v>0</v>
      </c>
      <c r="J249" s="53"/>
      <c r="K249" s="53"/>
    </row>
    <row r="250" spans="1:11" s="13" customFormat="1">
      <c r="A250" s="65" t="s">
        <v>347</v>
      </c>
      <c r="B250" s="56" t="s">
        <v>374</v>
      </c>
      <c r="C250" s="5" t="s">
        <v>33</v>
      </c>
      <c r="D250" s="17">
        <f>D251+D252</f>
        <v>14670</v>
      </c>
      <c r="E250" s="17">
        <f>SUM(E251:E252)</f>
        <v>14670</v>
      </c>
      <c r="F250" s="17">
        <v>0</v>
      </c>
      <c r="G250" s="17">
        <v>0</v>
      </c>
      <c r="H250" s="17">
        <v>0</v>
      </c>
      <c r="I250" s="17">
        <v>0</v>
      </c>
      <c r="J250" s="53"/>
      <c r="K250" s="53"/>
    </row>
    <row r="251" spans="1:11" s="13" customFormat="1">
      <c r="A251" s="65"/>
      <c r="B251" s="56"/>
      <c r="C251" s="5" t="s">
        <v>31</v>
      </c>
      <c r="D251" s="17">
        <f>SUM(E251:I251)</f>
        <v>14600</v>
      </c>
      <c r="E251" s="17">
        <v>14600</v>
      </c>
      <c r="F251" s="17">
        <f t="shared" ref="F251" si="279">F250*0.8</f>
        <v>0</v>
      </c>
      <c r="G251" s="17">
        <f t="shared" ref="G251" si="280">G250*0.8</f>
        <v>0</v>
      </c>
      <c r="H251" s="17">
        <f t="shared" ref="H251" si="281">H250*0.8</f>
        <v>0</v>
      </c>
      <c r="I251" s="17">
        <f t="shared" ref="I251" si="282">I250*0.8</f>
        <v>0</v>
      </c>
      <c r="J251" s="53"/>
      <c r="K251" s="53"/>
    </row>
    <row r="252" spans="1:11" s="13" customFormat="1" ht="55.5" customHeight="1">
      <c r="A252" s="65"/>
      <c r="B252" s="56"/>
      <c r="C252" s="5" t="s">
        <v>32</v>
      </c>
      <c r="D252" s="17">
        <f>SUM(E252:I252)</f>
        <v>70</v>
      </c>
      <c r="E252" s="17">
        <v>70</v>
      </c>
      <c r="F252" s="17">
        <f t="shared" ref="F252:I252" si="283">F250*0.2</f>
        <v>0</v>
      </c>
      <c r="G252" s="17">
        <f t="shared" si="283"/>
        <v>0</v>
      </c>
      <c r="H252" s="17">
        <f t="shared" si="283"/>
        <v>0</v>
      </c>
      <c r="I252" s="17">
        <f t="shared" si="283"/>
        <v>0</v>
      </c>
      <c r="J252" s="53"/>
      <c r="K252" s="53"/>
    </row>
    <row r="253" spans="1:11" s="13" customFormat="1" ht="93.75" customHeight="1">
      <c r="A253" s="9" t="s">
        <v>348</v>
      </c>
      <c r="B253" s="21" t="s">
        <v>67</v>
      </c>
      <c r="C253" s="5" t="s">
        <v>85</v>
      </c>
      <c r="D253" s="17"/>
      <c r="E253" s="17"/>
      <c r="F253" s="17"/>
      <c r="G253" s="17"/>
      <c r="H253" s="17"/>
      <c r="I253" s="17"/>
      <c r="J253" s="23" t="s">
        <v>81</v>
      </c>
      <c r="K253" s="11" t="s">
        <v>88</v>
      </c>
    </row>
    <row r="254" spans="1:11" s="13" customFormat="1">
      <c r="A254" s="9" t="s">
        <v>350</v>
      </c>
      <c r="B254" s="10" t="s">
        <v>25</v>
      </c>
      <c r="C254" s="16"/>
      <c r="D254" s="15"/>
      <c r="E254" s="15"/>
      <c r="F254" s="15"/>
      <c r="G254" s="15"/>
      <c r="H254" s="15"/>
      <c r="I254" s="15"/>
      <c r="J254" s="16"/>
      <c r="K254" s="23"/>
    </row>
    <row r="255" spans="1:11" s="13" customFormat="1">
      <c r="A255" s="65" t="s">
        <v>351</v>
      </c>
      <c r="B255" s="56" t="s">
        <v>408</v>
      </c>
      <c r="C255" s="5" t="s">
        <v>33</v>
      </c>
      <c r="D255" s="17">
        <f>D256+D257</f>
        <v>50000</v>
      </c>
      <c r="E255" s="17">
        <v>0</v>
      </c>
      <c r="F255" s="17">
        <v>0</v>
      </c>
      <c r="G255" s="17">
        <v>50000</v>
      </c>
      <c r="H255" s="17">
        <v>0</v>
      </c>
      <c r="I255" s="17">
        <v>0</v>
      </c>
      <c r="J255" s="53" t="s">
        <v>115</v>
      </c>
      <c r="K255" s="53" t="s">
        <v>110</v>
      </c>
    </row>
    <row r="256" spans="1:11" s="13" customFormat="1">
      <c r="A256" s="65"/>
      <c r="B256" s="56"/>
      <c r="C256" s="5" t="s">
        <v>31</v>
      </c>
      <c r="D256" s="17">
        <f>SUM(E256:I256)</f>
        <v>40000</v>
      </c>
      <c r="E256" s="17">
        <f>E255*0.8</f>
        <v>0</v>
      </c>
      <c r="F256" s="17">
        <f t="shared" ref="F256" si="284">F255*0.8</f>
        <v>0</v>
      </c>
      <c r="G256" s="17">
        <f t="shared" ref="G256" si="285">G255*0.8</f>
        <v>40000</v>
      </c>
      <c r="H256" s="17">
        <f t="shared" ref="H256" si="286">H255*0.8</f>
        <v>0</v>
      </c>
      <c r="I256" s="17">
        <f t="shared" ref="I256" si="287">I255*0.8</f>
        <v>0</v>
      </c>
      <c r="J256" s="53"/>
      <c r="K256" s="53"/>
    </row>
    <row r="257" spans="1:11" s="13" customFormat="1" ht="84" customHeight="1">
      <c r="A257" s="65"/>
      <c r="B257" s="56"/>
      <c r="C257" s="5" t="s">
        <v>32</v>
      </c>
      <c r="D257" s="17">
        <f>SUM(E257:I257)</f>
        <v>10000</v>
      </c>
      <c r="E257" s="17">
        <f>E255*0.2</f>
        <v>0</v>
      </c>
      <c r="F257" s="17">
        <f t="shared" ref="F257:I257" si="288">F255*0.2</f>
        <v>0</v>
      </c>
      <c r="G257" s="17">
        <f t="shared" si="288"/>
        <v>10000</v>
      </c>
      <c r="H257" s="17">
        <f t="shared" si="288"/>
        <v>0</v>
      </c>
      <c r="I257" s="17">
        <f t="shared" si="288"/>
        <v>0</v>
      </c>
      <c r="J257" s="53"/>
      <c r="K257" s="53"/>
    </row>
    <row r="258" spans="1:11" s="13" customFormat="1" ht="25.5">
      <c r="A258" s="19" t="s">
        <v>352</v>
      </c>
      <c r="B258" s="20" t="s">
        <v>70</v>
      </c>
      <c r="C258" s="5" t="s">
        <v>71</v>
      </c>
      <c r="D258" s="17"/>
      <c r="E258" s="17"/>
      <c r="F258" s="17"/>
      <c r="G258" s="17"/>
      <c r="H258" s="17"/>
      <c r="I258" s="17"/>
      <c r="J258" s="53"/>
      <c r="K258" s="53"/>
    </row>
  </sheetData>
  <mergeCells count="203">
    <mergeCell ref="B3:K3"/>
    <mergeCell ref="J197:J200"/>
    <mergeCell ref="K197:K200"/>
    <mergeCell ref="J49:J57"/>
    <mergeCell ref="K49:K57"/>
    <mergeCell ref="J247:J252"/>
    <mergeCell ref="K247:K252"/>
    <mergeCell ref="J189:J191"/>
    <mergeCell ref="K189:K191"/>
    <mergeCell ref="K165:K180"/>
    <mergeCell ref="J67:J116"/>
    <mergeCell ref="K67:K116"/>
    <mergeCell ref="J243:J245"/>
    <mergeCell ref="K243:K245"/>
    <mergeCell ref="J123:J126"/>
    <mergeCell ref="K123:K126"/>
    <mergeCell ref="K182:K187"/>
    <mergeCell ref="J193:J195"/>
    <mergeCell ref="K193:K195"/>
    <mergeCell ref="B193:B195"/>
    <mergeCell ref="B243:B245"/>
    <mergeCell ref="B171:B173"/>
    <mergeCell ref="B37:B39"/>
    <mergeCell ref="A205:A207"/>
    <mergeCell ref="B211:B213"/>
    <mergeCell ref="A211:A213"/>
    <mergeCell ref="B215:B217"/>
    <mergeCell ref="A215:A217"/>
    <mergeCell ref="J231:J234"/>
    <mergeCell ref="K231:K234"/>
    <mergeCell ref="J255:J258"/>
    <mergeCell ref="K255:K258"/>
    <mergeCell ref="J227:J229"/>
    <mergeCell ref="K227:K229"/>
    <mergeCell ref="J215:J224"/>
    <mergeCell ref="K215:K224"/>
    <mergeCell ref="B218:B220"/>
    <mergeCell ref="A218:A220"/>
    <mergeCell ref="B221:B223"/>
    <mergeCell ref="A221:A223"/>
    <mergeCell ref="B227:B229"/>
    <mergeCell ref="A227:A229"/>
    <mergeCell ref="B205:B207"/>
    <mergeCell ref="J202:J207"/>
    <mergeCell ref="K202:K207"/>
    <mergeCell ref="B255:B257"/>
    <mergeCell ref="A255:A257"/>
    <mergeCell ref="A193:A195"/>
    <mergeCell ref="B197:B199"/>
    <mergeCell ref="A197:A199"/>
    <mergeCell ref="B202:B204"/>
    <mergeCell ref="A202:A204"/>
    <mergeCell ref="A182:A184"/>
    <mergeCell ref="B185:B187"/>
    <mergeCell ref="A185:A187"/>
    <mergeCell ref="B189:B191"/>
    <mergeCell ref="A189:A191"/>
    <mergeCell ref="A243:A245"/>
    <mergeCell ref="B247:B249"/>
    <mergeCell ref="A247:A249"/>
    <mergeCell ref="B250:B252"/>
    <mergeCell ref="A250:A252"/>
    <mergeCell ref="B231:B233"/>
    <mergeCell ref="A231:A233"/>
    <mergeCell ref="B236:B238"/>
    <mergeCell ref="A236:A238"/>
    <mergeCell ref="B239:B241"/>
    <mergeCell ref="A239:A241"/>
    <mergeCell ref="A171:A173"/>
    <mergeCell ref="B174:B176"/>
    <mergeCell ref="A174:A176"/>
    <mergeCell ref="B177:B179"/>
    <mergeCell ref="A177:A179"/>
    <mergeCell ref="B182:B184"/>
    <mergeCell ref="A161:A163"/>
    <mergeCell ref="B165:B167"/>
    <mergeCell ref="A165:A167"/>
    <mergeCell ref="B168:B170"/>
    <mergeCell ref="A168:A170"/>
    <mergeCell ref="A148:A150"/>
    <mergeCell ref="B154:B156"/>
    <mergeCell ref="A154:A156"/>
    <mergeCell ref="B158:B160"/>
    <mergeCell ref="A158:A160"/>
    <mergeCell ref="B161:B163"/>
    <mergeCell ref="A133:A135"/>
    <mergeCell ref="B141:B143"/>
    <mergeCell ref="A141:A143"/>
    <mergeCell ref="B145:B147"/>
    <mergeCell ref="A145:A147"/>
    <mergeCell ref="A118:A120"/>
    <mergeCell ref="B123:B125"/>
    <mergeCell ref="A123:A125"/>
    <mergeCell ref="B129:B131"/>
    <mergeCell ref="A129:A131"/>
    <mergeCell ref="B133:B135"/>
    <mergeCell ref="A106:A108"/>
    <mergeCell ref="B109:B111"/>
    <mergeCell ref="A109:A111"/>
    <mergeCell ref="B112:B114"/>
    <mergeCell ref="A112:A114"/>
    <mergeCell ref="A97:A99"/>
    <mergeCell ref="B100:B102"/>
    <mergeCell ref="A100:A102"/>
    <mergeCell ref="B103:B105"/>
    <mergeCell ref="A103:A105"/>
    <mergeCell ref="B106:B108"/>
    <mergeCell ref="A73:A75"/>
    <mergeCell ref="B76:B78"/>
    <mergeCell ref="A76:A78"/>
    <mergeCell ref="B94:B96"/>
    <mergeCell ref="A94:A96"/>
    <mergeCell ref="B79:B81"/>
    <mergeCell ref="A79:A81"/>
    <mergeCell ref="A88:A90"/>
    <mergeCell ref="B91:B93"/>
    <mergeCell ref="A91:A93"/>
    <mergeCell ref="B82:B84"/>
    <mergeCell ref="A82:A84"/>
    <mergeCell ref="B85:B87"/>
    <mergeCell ref="A85:A87"/>
    <mergeCell ref="B88:B90"/>
    <mergeCell ref="B59:B61"/>
    <mergeCell ref="B44:B46"/>
    <mergeCell ref="A44:A46"/>
    <mergeCell ref="A70:A72"/>
    <mergeCell ref="A59:A61"/>
    <mergeCell ref="B49:B51"/>
    <mergeCell ref="A49:A51"/>
    <mergeCell ref="B52:B54"/>
    <mergeCell ref="A52:A54"/>
    <mergeCell ref="A55:A57"/>
    <mergeCell ref="B55:B57"/>
    <mergeCell ref="A63:A65"/>
    <mergeCell ref="B67:B69"/>
    <mergeCell ref="A67:A69"/>
    <mergeCell ref="B70:B72"/>
    <mergeCell ref="A5:A7"/>
    <mergeCell ref="B5:B7"/>
    <mergeCell ref="A37:A39"/>
    <mergeCell ref="A41:A43"/>
    <mergeCell ref="B41:B43"/>
    <mergeCell ref="B24:B26"/>
    <mergeCell ref="A24:A26"/>
    <mergeCell ref="B30:B32"/>
    <mergeCell ref="A30:A32"/>
    <mergeCell ref="A34:A36"/>
    <mergeCell ref="B34:B36"/>
    <mergeCell ref="B8:B10"/>
    <mergeCell ref="A8:A10"/>
    <mergeCell ref="A13:A15"/>
    <mergeCell ref="B16:B18"/>
    <mergeCell ref="A16:A18"/>
    <mergeCell ref="B19:B21"/>
    <mergeCell ref="A19:A21"/>
    <mergeCell ref="B13:B15"/>
    <mergeCell ref="J5:J7"/>
    <mergeCell ref="B73:B75"/>
    <mergeCell ref="J118:J120"/>
    <mergeCell ref="K118:K120"/>
    <mergeCell ref="J141:J143"/>
    <mergeCell ref="K141:K143"/>
    <mergeCell ref="J154:J156"/>
    <mergeCell ref="K154:K156"/>
    <mergeCell ref="J8:J10"/>
    <mergeCell ref="K8:K10"/>
    <mergeCell ref="D5:I5"/>
    <mergeCell ref="D6:D7"/>
    <mergeCell ref="C5:C7"/>
    <mergeCell ref="E6:I6"/>
    <mergeCell ref="B63:B65"/>
    <mergeCell ref="B97:B99"/>
    <mergeCell ref="B118:B120"/>
    <mergeCell ref="B148:B150"/>
    <mergeCell ref="K5:K7"/>
    <mergeCell ref="J13:J22"/>
    <mergeCell ref="K13:K22"/>
    <mergeCell ref="K30:K32"/>
    <mergeCell ref="J34:J39"/>
    <mergeCell ref="K34:K39"/>
    <mergeCell ref="J236:J241"/>
    <mergeCell ref="K236:K241"/>
    <mergeCell ref="J158:J163"/>
    <mergeCell ref="K158:K163"/>
    <mergeCell ref="J145:J150"/>
    <mergeCell ref="K145:K150"/>
    <mergeCell ref="J129:J131"/>
    <mergeCell ref="K129:K131"/>
    <mergeCell ref="J63:J65"/>
    <mergeCell ref="K63:K65"/>
    <mergeCell ref="J165:J180"/>
    <mergeCell ref="K211:K213"/>
    <mergeCell ref="J24:J27"/>
    <mergeCell ref="K24:K27"/>
    <mergeCell ref="J59:J61"/>
    <mergeCell ref="K59:K61"/>
    <mergeCell ref="J133:J135"/>
    <mergeCell ref="K133:K135"/>
    <mergeCell ref="J30:J32"/>
    <mergeCell ref="J211:J213"/>
    <mergeCell ref="J182:J187"/>
    <mergeCell ref="K41:K46"/>
    <mergeCell ref="J41:J46"/>
  </mergeCells>
  <pageMargins left="0.39370078740157483" right="0.39370078740157483" top="1.0629921259842521" bottom="0.39370078740157483" header="0.78740157480314965" footer="0.31496062992125984"/>
  <pageSetup paperSize="9" scale="97" firstPageNumber="209" orientation="landscape" useFirstPageNumber="1" r:id="rId1"/>
  <headerFooter>
    <oddHeader>&amp;C&amp;"Times New Roman,обычный"&amp;10&amp;P</oddHeader>
  </headerFooter>
  <rowBreaks count="5" manualBreakCount="5">
    <brk id="46" max="10" man="1"/>
    <brk id="61" max="10" man="1"/>
    <brk id="116" max="10" man="1"/>
    <brk id="160" max="10" man="1"/>
    <brk id="187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K335"/>
  <sheetViews>
    <sheetView tabSelected="1" view="pageLayout" topLeftCell="A192" zoomScale="115" zoomScaleNormal="115" zoomScaleSheetLayoutView="90" zoomScalePageLayoutView="115" workbookViewId="0">
      <selection activeCell="C197" sqref="C197"/>
    </sheetView>
  </sheetViews>
  <sheetFormatPr defaultRowHeight="12.75"/>
  <cols>
    <col min="1" max="1" width="5" style="27" bestFit="1" customWidth="1"/>
    <col min="2" max="2" width="21.5703125" style="2" customWidth="1"/>
    <col min="3" max="3" width="21.85546875" style="3" customWidth="1"/>
    <col min="4" max="4" width="7.7109375" style="35" bestFit="1" customWidth="1"/>
    <col min="5" max="5" width="7.7109375" style="28" bestFit="1" customWidth="1"/>
    <col min="6" max="6" width="7.5703125" style="28" bestFit="1" customWidth="1"/>
    <col min="7" max="7" width="7.7109375" style="28" bestFit="1" customWidth="1"/>
    <col min="8" max="9" width="7.5703125" style="28" bestFit="1" customWidth="1"/>
    <col min="10" max="10" width="22.140625" style="3" customWidth="1"/>
    <col min="11" max="11" width="21.7109375" style="3" customWidth="1"/>
    <col min="12" max="16384" width="9.140625" style="3"/>
  </cols>
  <sheetData>
    <row r="1" spans="1:11" ht="30" customHeight="1">
      <c r="A1" s="73" t="s">
        <v>37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3" spans="1:11">
      <c r="A3" s="60" t="s">
        <v>0</v>
      </c>
      <c r="B3" s="55" t="s">
        <v>28</v>
      </c>
      <c r="C3" s="55" t="s">
        <v>29</v>
      </c>
      <c r="D3" s="59" t="s">
        <v>375</v>
      </c>
      <c r="E3" s="59"/>
      <c r="F3" s="59"/>
      <c r="G3" s="59"/>
      <c r="H3" s="59"/>
      <c r="I3" s="59"/>
      <c r="J3" s="83" t="s">
        <v>359</v>
      </c>
      <c r="K3" s="83" t="s">
        <v>360</v>
      </c>
    </row>
    <row r="4" spans="1:11">
      <c r="A4" s="78"/>
      <c r="B4" s="78"/>
      <c r="C4" s="55"/>
      <c r="D4" s="82" t="s">
        <v>365</v>
      </c>
      <c r="E4" s="59" t="s">
        <v>30</v>
      </c>
      <c r="F4" s="59"/>
      <c r="G4" s="59"/>
      <c r="H4" s="59"/>
      <c r="I4" s="59"/>
      <c r="J4" s="83"/>
      <c r="K4" s="83"/>
    </row>
    <row r="5" spans="1:11">
      <c r="A5" s="78"/>
      <c r="B5" s="78"/>
      <c r="C5" s="55"/>
      <c r="D5" s="82"/>
      <c r="E5" s="26" t="s">
        <v>39</v>
      </c>
      <c r="F5" s="26" t="s">
        <v>40</v>
      </c>
      <c r="G5" s="26" t="s">
        <v>41</v>
      </c>
      <c r="H5" s="26" t="s">
        <v>42</v>
      </c>
      <c r="I5" s="26" t="s">
        <v>43</v>
      </c>
      <c r="J5" s="83"/>
      <c r="K5" s="83"/>
    </row>
    <row r="6" spans="1:11">
      <c r="A6" s="81" t="s">
        <v>356</v>
      </c>
      <c r="B6" s="79" t="s">
        <v>357</v>
      </c>
      <c r="C6" s="5" t="s">
        <v>36</v>
      </c>
      <c r="D6" s="32">
        <f>SUM(E6:I6)</f>
        <v>5311539</v>
      </c>
      <c r="E6" s="29">
        <v>1685720</v>
      </c>
      <c r="F6" s="29">
        <v>871000</v>
      </c>
      <c r="G6" s="29">
        <v>1099819</v>
      </c>
      <c r="H6" s="29">
        <v>810000</v>
      </c>
      <c r="I6" s="29">
        <v>845000</v>
      </c>
      <c r="J6" s="53" t="s">
        <v>409</v>
      </c>
      <c r="K6" s="53" t="s">
        <v>362</v>
      </c>
    </row>
    <row r="7" spans="1:11">
      <c r="A7" s="81"/>
      <c r="B7" s="79"/>
      <c r="C7" s="5" t="s">
        <v>31</v>
      </c>
      <c r="D7" s="32">
        <f t="shared" ref="D7:D8" si="0">SUM(E7:I7)</f>
        <v>3287992</v>
      </c>
      <c r="E7" s="29">
        <v>1125137</v>
      </c>
      <c r="F7" s="29">
        <v>509800</v>
      </c>
      <c r="G7" s="29">
        <v>657055</v>
      </c>
      <c r="H7" s="29">
        <v>461000</v>
      </c>
      <c r="I7" s="29">
        <v>535000</v>
      </c>
      <c r="J7" s="53"/>
      <c r="K7" s="53"/>
    </row>
    <row r="8" spans="1:11" ht="198" customHeight="1">
      <c r="A8" s="81"/>
      <c r="B8" s="79"/>
      <c r="C8" s="5" t="s">
        <v>35</v>
      </c>
      <c r="D8" s="32">
        <f t="shared" si="0"/>
        <v>2023547</v>
      </c>
      <c r="E8" s="29">
        <v>560583</v>
      </c>
      <c r="F8" s="29">
        <v>361200</v>
      </c>
      <c r="G8" s="29">
        <v>442764</v>
      </c>
      <c r="H8" s="29">
        <v>349000</v>
      </c>
      <c r="I8" s="29">
        <v>310000</v>
      </c>
      <c r="J8" s="53"/>
      <c r="K8" s="53"/>
    </row>
    <row r="9" spans="1:11">
      <c r="A9" s="9">
        <v>2</v>
      </c>
      <c r="B9" s="10" t="s">
        <v>44</v>
      </c>
      <c r="C9" s="16"/>
      <c r="D9" s="34"/>
      <c r="E9" s="15"/>
      <c r="F9" s="15"/>
      <c r="G9" s="15"/>
      <c r="H9" s="15"/>
      <c r="I9" s="15"/>
      <c r="J9" s="30"/>
      <c r="K9" s="30"/>
    </row>
    <row r="10" spans="1:11">
      <c r="A10" s="65" t="s">
        <v>182</v>
      </c>
      <c r="B10" s="56" t="s">
        <v>376</v>
      </c>
      <c r="C10" s="5" t="s">
        <v>33</v>
      </c>
      <c r="D10" s="33">
        <f>D11+D12</f>
        <v>1415</v>
      </c>
      <c r="E10" s="17">
        <v>1415</v>
      </c>
      <c r="F10" s="17"/>
      <c r="G10" s="17"/>
      <c r="H10" s="17"/>
      <c r="I10" s="17"/>
      <c r="J10" s="53" t="s">
        <v>202</v>
      </c>
      <c r="K10" s="53" t="s">
        <v>88</v>
      </c>
    </row>
    <row r="11" spans="1:11">
      <c r="A11" s="65"/>
      <c r="B11" s="56"/>
      <c r="C11" s="5" t="s">
        <v>31</v>
      </c>
      <c r="D11" s="33">
        <f>SUM(E11:I11)</f>
        <v>1132</v>
      </c>
      <c r="E11" s="17">
        <f>E10*0.8</f>
        <v>1132</v>
      </c>
      <c r="F11" s="17">
        <f t="shared" ref="F11:I11" si="1">F10*0.8</f>
        <v>0</v>
      </c>
      <c r="G11" s="17">
        <f t="shared" si="1"/>
        <v>0</v>
      </c>
      <c r="H11" s="17">
        <f t="shared" si="1"/>
        <v>0</v>
      </c>
      <c r="I11" s="17">
        <f t="shared" si="1"/>
        <v>0</v>
      </c>
      <c r="J11" s="53"/>
      <c r="K11" s="53"/>
    </row>
    <row r="12" spans="1:11">
      <c r="A12" s="65"/>
      <c r="B12" s="56"/>
      <c r="C12" s="5" t="s">
        <v>32</v>
      </c>
      <c r="D12" s="33">
        <f>SUM(E12:I12)</f>
        <v>283</v>
      </c>
      <c r="E12" s="17">
        <f>E10*0.2</f>
        <v>283</v>
      </c>
      <c r="F12" s="17">
        <f t="shared" ref="F12:I12" si="2">F10*0.2</f>
        <v>0</v>
      </c>
      <c r="G12" s="17">
        <f t="shared" si="2"/>
        <v>0</v>
      </c>
      <c r="H12" s="17">
        <f t="shared" si="2"/>
        <v>0</v>
      </c>
      <c r="I12" s="17">
        <f t="shared" si="2"/>
        <v>0</v>
      </c>
      <c r="J12" s="53"/>
      <c r="K12" s="53"/>
    </row>
    <row r="13" spans="1:11">
      <c r="A13" s="65" t="s">
        <v>183</v>
      </c>
      <c r="B13" s="71" t="s">
        <v>134</v>
      </c>
      <c r="C13" s="5" t="s">
        <v>33</v>
      </c>
      <c r="D13" s="33">
        <f>D14+D15</f>
        <v>10000</v>
      </c>
      <c r="E13" s="17">
        <v>10000</v>
      </c>
      <c r="F13" s="17"/>
      <c r="G13" s="17"/>
      <c r="H13" s="17"/>
      <c r="I13" s="17"/>
      <c r="J13" s="53"/>
      <c r="K13" s="53"/>
    </row>
    <row r="14" spans="1:11">
      <c r="A14" s="65"/>
      <c r="B14" s="71"/>
      <c r="C14" s="5" t="s">
        <v>31</v>
      </c>
      <c r="D14" s="33">
        <f>SUM(E14:I14)</f>
        <v>10000</v>
      </c>
      <c r="E14" s="17">
        <f>E13</f>
        <v>10000</v>
      </c>
      <c r="F14" s="17">
        <f t="shared" ref="F14:I14" si="3">F13</f>
        <v>0</v>
      </c>
      <c r="G14" s="17">
        <f t="shared" si="3"/>
        <v>0</v>
      </c>
      <c r="H14" s="17">
        <f t="shared" si="3"/>
        <v>0</v>
      </c>
      <c r="I14" s="17">
        <f t="shared" si="3"/>
        <v>0</v>
      </c>
      <c r="J14" s="53"/>
      <c r="K14" s="53"/>
    </row>
    <row r="15" spans="1:11" ht="116.25" customHeight="1">
      <c r="A15" s="65"/>
      <c r="B15" s="71"/>
      <c r="C15" s="5" t="s">
        <v>32</v>
      </c>
      <c r="D15" s="33">
        <f>SUM(E15:I15)</f>
        <v>0</v>
      </c>
      <c r="E15" s="17"/>
      <c r="F15" s="17"/>
      <c r="G15" s="17"/>
      <c r="H15" s="17"/>
      <c r="I15" s="17"/>
      <c r="J15" s="53"/>
      <c r="K15" s="53"/>
    </row>
    <row r="16" spans="1:11">
      <c r="A16" s="9" t="s">
        <v>184</v>
      </c>
      <c r="B16" s="10" t="s">
        <v>34</v>
      </c>
      <c r="C16" s="16"/>
      <c r="D16" s="34"/>
      <c r="E16" s="15"/>
      <c r="F16" s="15"/>
      <c r="G16" s="15"/>
      <c r="H16" s="15"/>
      <c r="I16" s="15"/>
      <c r="J16" s="16"/>
      <c r="K16" s="16"/>
    </row>
    <row r="17" spans="1:11">
      <c r="A17" s="65" t="s">
        <v>176</v>
      </c>
      <c r="B17" s="56" t="s">
        <v>377</v>
      </c>
      <c r="C17" s="5" t="s">
        <v>33</v>
      </c>
      <c r="D17" s="33">
        <f>D18+D19</f>
        <v>7000</v>
      </c>
      <c r="E17" s="17"/>
      <c r="F17" s="17">
        <v>7000</v>
      </c>
      <c r="G17" s="17"/>
      <c r="H17" s="17"/>
      <c r="I17" s="17"/>
      <c r="J17" s="53" t="s">
        <v>203</v>
      </c>
      <c r="K17" s="53" t="s">
        <v>108</v>
      </c>
    </row>
    <row r="18" spans="1:11">
      <c r="A18" s="65"/>
      <c r="B18" s="56"/>
      <c r="C18" s="5" t="s">
        <v>31</v>
      </c>
      <c r="D18" s="33">
        <f>SUM(E18:I18)</f>
        <v>5600</v>
      </c>
      <c r="E18" s="17">
        <f>E17*0.8</f>
        <v>0</v>
      </c>
      <c r="F18" s="17">
        <f t="shared" ref="F18:I18" si="4">F17*0.8</f>
        <v>5600</v>
      </c>
      <c r="G18" s="17">
        <f t="shared" si="4"/>
        <v>0</v>
      </c>
      <c r="H18" s="17">
        <f t="shared" si="4"/>
        <v>0</v>
      </c>
      <c r="I18" s="17">
        <f t="shared" si="4"/>
        <v>0</v>
      </c>
      <c r="J18" s="53"/>
      <c r="K18" s="53"/>
    </row>
    <row r="19" spans="1:11">
      <c r="A19" s="65"/>
      <c r="B19" s="56"/>
      <c r="C19" s="5" t="s">
        <v>32</v>
      </c>
      <c r="D19" s="33">
        <f>SUM(E19:I19)</f>
        <v>1400</v>
      </c>
      <c r="E19" s="17">
        <f>E17*0.2</f>
        <v>0</v>
      </c>
      <c r="F19" s="17">
        <f t="shared" ref="F19:I19" si="5">F17*0.2</f>
        <v>1400</v>
      </c>
      <c r="G19" s="17">
        <f t="shared" si="5"/>
        <v>0</v>
      </c>
      <c r="H19" s="17">
        <f t="shared" si="5"/>
        <v>0</v>
      </c>
      <c r="I19" s="17">
        <f t="shared" si="5"/>
        <v>0</v>
      </c>
      <c r="J19" s="53"/>
      <c r="K19" s="53"/>
    </row>
    <row r="20" spans="1:11">
      <c r="A20" s="65" t="s">
        <v>177</v>
      </c>
      <c r="B20" s="71" t="s">
        <v>467</v>
      </c>
      <c r="C20" s="5" t="s">
        <v>33</v>
      </c>
      <c r="D20" s="33">
        <f>D21+D22</f>
        <v>10000</v>
      </c>
      <c r="E20" s="17"/>
      <c r="F20" s="17"/>
      <c r="G20" s="17"/>
      <c r="H20" s="17">
        <v>10000</v>
      </c>
      <c r="I20" s="17"/>
      <c r="J20" s="53"/>
      <c r="K20" s="53"/>
    </row>
    <row r="21" spans="1:11">
      <c r="A21" s="65"/>
      <c r="B21" s="71"/>
      <c r="C21" s="5" t="s">
        <v>31</v>
      </c>
      <c r="D21" s="33">
        <f>SUM(E21:I21)</f>
        <v>10000</v>
      </c>
      <c r="E21" s="17">
        <f t="shared" ref="E21:G21" si="6">E20</f>
        <v>0</v>
      </c>
      <c r="F21" s="17">
        <f t="shared" si="6"/>
        <v>0</v>
      </c>
      <c r="G21" s="17">
        <f t="shared" si="6"/>
        <v>0</v>
      </c>
      <c r="H21" s="17">
        <f>H20</f>
        <v>10000</v>
      </c>
      <c r="I21" s="17">
        <f>I20</f>
        <v>0</v>
      </c>
      <c r="J21" s="53"/>
      <c r="K21" s="53"/>
    </row>
    <row r="22" spans="1:11" ht="25.5" customHeight="1">
      <c r="A22" s="65"/>
      <c r="B22" s="71"/>
      <c r="C22" s="5" t="s">
        <v>32</v>
      </c>
      <c r="D22" s="33">
        <f>SUM(E22:I22)</f>
        <v>0</v>
      </c>
      <c r="E22" s="17"/>
      <c r="F22" s="17"/>
      <c r="G22" s="17"/>
      <c r="H22" s="17"/>
      <c r="I22" s="17"/>
      <c r="J22" s="53"/>
      <c r="K22" s="53"/>
    </row>
    <row r="23" spans="1:11" ht="68.25" customHeight="1">
      <c r="A23" s="19" t="s">
        <v>178</v>
      </c>
      <c r="B23" s="20" t="s">
        <v>70</v>
      </c>
      <c r="C23" s="5" t="s">
        <v>71</v>
      </c>
      <c r="D23" s="33"/>
      <c r="E23" s="17"/>
      <c r="F23" s="17"/>
      <c r="G23" s="17"/>
      <c r="H23" s="17"/>
      <c r="I23" s="17"/>
      <c r="J23" s="53"/>
      <c r="K23" s="53"/>
    </row>
    <row r="24" spans="1:11">
      <c r="A24" s="9" t="s">
        <v>185</v>
      </c>
      <c r="B24" s="10" t="s">
        <v>26</v>
      </c>
      <c r="C24" s="16"/>
      <c r="D24" s="34"/>
      <c r="E24" s="15"/>
      <c r="F24" s="15"/>
      <c r="G24" s="15"/>
      <c r="H24" s="15"/>
      <c r="I24" s="15"/>
      <c r="J24" s="16"/>
      <c r="K24" s="16"/>
    </row>
    <row r="25" spans="1:11">
      <c r="A25" s="65" t="s">
        <v>186</v>
      </c>
      <c r="B25" s="56" t="s">
        <v>468</v>
      </c>
      <c r="C25" s="5" t="s">
        <v>33</v>
      </c>
      <c r="D25" s="33">
        <f>D26+D27</f>
        <v>10000</v>
      </c>
      <c r="E25" s="17">
        <v>10000</v>
      </c>
      <c r="F25" s="17"/>
      <c r="G25" s="17"/>
      <c r="H25" s="17"/>
      <c r="I25" s="17"/>
      <c r="J25" s="53" t="s">
        <v>204</v>
      </c>
      <c r="K25" s="53" t="s">
        <v>73</v>
      </c>
    </row>
    <row r="26" spans="1:11">
      <c r="A26" s="65"/>
      <c r="B26" s="56"/>
      <c r="C26" s="5" t="s">
        <v>31</v>
      </c>
      <c r="D26" s="33">
        <f>SUM(E26:I26)</f>
        <v>10000</v>
      </c>
      <c r="E26" s="17">
        <f>E25</f>
        <v>10000</v>
      </c>
      <c r="F26" s="17">
        <f t="shared" ref="F26:I26" si="7">F25</f>
        <v>0</v>
      </c>
      <c r="G26" s="17">
        <f t="shared" si="7"/>
        <v>0</v>
      </c>
      <c r="H26" s="17">
        <f t="shared" si="7"/>
        <v>0</v>
      </c>
      <c r="I26" s="17">
        <f t="shared" si="7"/>
        <v>0</v>
      </c>
      <c r="J26" s="53"/>
      <c r="K26" s="53"/>
    </row>
    <row r="27" spans="1:11" ht="26.25" customHeight="1">
      <c r="A27" s="65"/>
      <c r="B27" s="56"/>
      <c r="C27" s="5" t="s">
        <v>32</v>
      </c>
      <c r="D27" s="33">
        <f>SUM(E27:I27)</f>
        <v>0</v>
      </c>
      <c r="E27" s="17"/>
      <c r="F27" s="17"/>
      <c r="G27" s="17"/>
      <c r="H27" s="17"/>
      <c r="I27" s="17"/>
      <c r="J27" s="53"/>
      <c r="K27" s="53"/>
    </row>
    <row r="28" spans="1:11">
      <c r="A28" s="65" t="s">
        <v>187</v>
      </c>
      <c r="B28" s="71" t="s">
        <v>378</v>
      </c>
      <c r="C28" s="5" t="s">
        <v>33</v>
      </c>
      <c r="D28" s="33">
        <f>D29+D30</f>
        <v>10000</v>
      </c>
      <c r="E28" s="17"/>
      <c r="F28" s="17"/>
      <c r="G28" s="17">
        <v>10000</v>
      </c>
      <c r="H28" s="17"/>
      <c r="I28" s="17"/>
      <c r="J28" s="53"/>
      <c r="K28" s="53"/>
    </row>
    <row r="29" spans="1:11">
      <c r="A29" s="65"/>
      <c r="B29" s="71"/>
      <c r="C29" s="5" t="s">
        <v>31</v>
      </c>
      <c r="D29" s="33">
        <f>SUM(E29:I29)</f>
        <v>10000</v>
      </c>
      <c r="E29" s="17">
        <f t="shared" ref="E29:F29" si="8">E28</f>
        <v>0</v>
      </c>
      <c r="F29" s="17">
        <f t="shared" si="8"/>
        <v>0</v>
      </c>
      <c r="G29" s="17">
        <f>G28</f>
        <v>10000</v>
      </c>
      <c r="H29" s="17">
        <f t="shared" ref="H29:I29" si="9">H28</f>
        <v>0</v>
      </c>
      <c r="I29" s="17">
        <f t="shared" si="9"/>
        <v>0</v>
      </c>
      <c r="J29" s="53"/>
      <c r="K29" s="53"/>
    </row>
    <row r="30" spans="1:11" ht="74.25" customHeight="1">
      <c r="A30" s="65"/>
      <c r="B30" s="71"/>
      <c r="C30" s="5" t="s">
        <v>32</v>
      </c>
      <c r="D30" s="33">
        <f>SUM(E30:I30)</f>
        <v>0</v>
      </c>
      <c r="E30" s="17"/>
      <c r="F30" s="17"/>
      <c r="G30" s="17"/>
      <c r="H30" s="17"/>
      <c r="I30" s="17"/>
      <c r="J30" s="53"/>
      <c r="K30" s="53"/>
    </row>
    <row r="31" spans="1:11" ht="165" customHeight="1">
      <c r="A31" s="9" t="s">
        <v>188</v>
      </c>
      <c r="B31" s="21" t="s">
        <v>389</v>
      </c>
      <c r="C31" s="5" t="s">
        <v>71</v>
      </c>
      <c r="D31" s="33"/>
      <c r="E31" s="17"/>
      <c r="F31" s="17"/>
      <c r="G31" s="17"/>
      <c r="H31" s="17"/>
      <c r="I31" s="17"/>
      <c r="J31" s="18" t="s">
        <v>205</v>
      </c>
      <c r="K31" s="18" t="s">
        <v>88</v>
      </c>
    </row>
    <row r="32" spans="1:11">
      <c r="A32" s="9" t="s">
        <v>189</v>
      </c>
      <c r="B32" s="10" t="s">
        <v>9</v>
      </c>
      <c r="C32" s="16"/>
      <c r="D32" s="34"/>
      <c r="E32" s="15"/>
      <c r="F32" s="15"/>
      <c r="G32" s="15"/>
      <c r="H32" s="15"/>
      <c r="I32" s="15"/>
      <c r="J32" s="16"/>
      <c r="K32" s="16"/>
    </row>
    <row r="33" spans="1:11">
      <c r="A33" s="65" t="s">
        <v>190</v>
      </c>
      <c r="B33" s="80" t="s">
        <v>469</v>
      </c>
      <c r="C33" s="5" t="s">
        <v>33</v>
      </c>
      <c r="D33" s="33">
        <f>D34+D35</f>
        <v>15000</v>
      </c>
      <c r="E33" s="17"/>
      <c r="F33" s="17">
        <v>15000</v>
      </c>
      <c r="G33" s="17"/>
      <c r="H33" s="17"/>
      <c r="I33" s="17"/>
      <c r="J33" s="53" t="s">
        <v>202</v>
      </c>
      <c r="K33" s="53" t="s">
        <v>112</v>
      </c>
    </row>
    <row r="34" spans="1:11">
      <c r="A34" s="65"/>
      <c r="B34" s="80"/>
      <c r="C34" s="5" t="s">
        <v>31</v>
      </c>
      <c r="D34" s="33">
        <f>SUM(E34:I34)</f>
        <v>12000</v>
      </c>
      <c r="E34" s="17">
        <f>E33*0.8</f>
        <v>0</v>
      </c>
      <c r="F34" s="17">
        <f t="shared" ref="F34:I34" si="10">F33*0.8</f>
        <v>12000</v>
      </c>
      <c r="G34" s="17">
        <f t="shared" si="10"/>
        <v>0</v>
      </c>
      <c r="H34" s="17">
        <f t="shared" si="10"/>
        <v>0</v>
      </c>
      <c r="I34" s="17">
        <f t="shared" si="10"/>
        <v>0</v>
      </c>
      <c r="J34" s="53"/>
      <c r="K34" s="53"/>
    </row>
    <row r="35" spans="1:11" ht="29.25" customHeight="1">
      <c r="A35" s="65"/>
      <c r="B35" s="80"/>
      <c r="C35" s="5" t="s">
        <v>32</v>
      </c>
      <c r="D35" s="33">
        <f>SUM(E35:I35)</f>
        <v>3000</v>
      </c>
      <c r="E35" s="17">
        <f>E33*0.2</f>
        <v>0</v>
      </c>
      <c r="F35" s="17">
        <f t="shared" ref="F35:I35" si="11">F33*0.2</f>
        <v>3000</v>
      </c>
      <c r="G35" s="17">
        <f t="shared" si="11"/>
        <v>0</v>
      </c>
      <c r="H35" s="17">
        <f t="shared" si="11"/>
        <v>0</v>
      </c>
      <c r="I35" s="17">
        <f t="shared" si="11"/>
        <v>0</v>
      </c>
      <c r="J35" s="53"/>
      <c r="K35" s="53"/>
    </row>
    <row r="36" spans="1:11">
      <c r="A36" s="65" t="s">
        <v>191</v>
      </c>
      <c r="B36" s="56" t="s">
        <v>410</v>
      </c>
      <c r="C36" s="5" t="s">
        <v>33</v>
      </c>
      <c r="D36" s="33">
        <f>D37+D38</f>
        <v>15000</v>
      </c>
      <c r="E36" s="17">
        <v>15000</v>
      </c>
      <c r="F36" s="17"/>
      <c r="G36" s="17"/>
      <c r="H36" s="17"/>
      <c r="I36" s="17"/>
      <c r="J36" s="53"/>
      <c r="K36" s="53"/>
    </row>
    <row r="37" spans="1:11" ht="21" customHeight="1">
      <c r="A37" s="65"/>
      <c r="B37" s="56"/>
      <c r="C37" s="5" t="s">
        <v>31</v>
      </c>
      <c r="D37" s="33">
        <f>SUM(E37:I37)</f>
        <v>12000</v>
      </c>
      <c r="E37" s="17">
        <f>E36*0.8</f>
        <v>12000</v>
      </c>
      <c r="F37" s="17">
        <f t="shared" ref="F37:I37" si="12">F36*0.8</f>
        <v>0</v>
      </c>
      <c r="G37" s="17">
        <f t="shared" si="12"/>
        <v>0</v>
      </c>
      <c r="H37" s="17">
        <f t="shared" si="12"/>
        <v>0</v>
      </c>
      <c r="I37" s="17">
        <f t="shared" si="12"/>
        <v>0</v>
      </c>
      <c r="J37" s="53"/>
      <c r="K37" s="53"/>
    </row>
    <row r="38" spans="1:11" ht="18" customHeight="1">
      <c r="A38" s="65"/>
      <c r="B38" s="56"/>
      <c r="C38" s="5" t="s">
        <v>32</v>
      </c>
      <c r="D38" s="33">
        <f>SUM(E38:I38)</f>
        <v>3000</v>
      </c>
      <c r="E38" s="17">
        <f>E36*0.2</f>
        <v>3000</v>
      </c>
      <c r="F38" s="17">
        <f t="shared" ref="F38:I38" si="13">F36*0.2</f>
        <v>0</v>
      </c>
      <c r="G38" s="17">
        <f t="shared" si="13"/>
        <v>0</v>
      </c>
      <c r="H38" s="17">
        <f t="shared" si="13"/>
        <v>0</v>
      </c>
      <c r="I38" s="17">
        <f t="shared" si="13"/>
        <v>0</v>
      </c>
      <c r="J38" s="53"/>
      <c r="K38" s="53"/>
    </row>
    <row r="39" spans="1:11">
      <c r="A39" s="65" t="s">
        <v>192</v>
      </c>
      <c r="B39" s="56" t="s">
        <v>411</v>
      </c>
      <c r="C39" s="5" t="s">
        <v>33</v>
      </c>
      <c r="D39" s="33">
        <f>D40+D41</f>
        <v>12000</v>
      </c>
      <c r="E39" s="17"/>
      <c r="F39" s="17"/>
      <c r="G39" s="17">
        <v>12000</v>
      </c>
      <c r="H39" s="17"/>
      <c r="I39" s="17"/>
      <c r="J39" s="53"/>
      <c r="K39" s="53"/>
    </row>
    <row r="40" spans="1:11">
      <c r="A40" s="65"/>
      <c r="B40" s="56"/>
      <c r="C40" s="5" t="s">
        <v>31</v>
      </c>
      <c r="D40" s="33">
        <f>SUM(E40:I40)</f>
        <v>9600</v>
      </c>
      <c r="E40" s="17">
        <f>E39*0.8</f>
        <v>0</v>
      </c>
      <c r="F40" s="17">
        <f t="shared" ref="F40:I40" si="14">F39*0.8</f>
        <v>0</v>
      </c>
      <c r="G40" s="17">
        <f t="shared" si="14"/>
        <v>9600</v>
      </c>
      <c r="H40" s="17">
        <f t="shared" si="14"/>
        <v>0</v>
      </c>
      <c r="I40" s="17">
        <f t="shared" si="14"/>
        <v>0</v>
      </c>
      <c r="J40" s="53"/>
      <c r="K40" s="53"/>
    </row>
    <row r="41" spans="1:11">
      <c r="A41" s="65"/>
      <c r="B41" s="56"/>
      <c r="C41" s="5" t="s">
        <v>32</v>
      </c>
      <c r="D41" s="33">
        <f>SUM(E41:I41)</f>
        <v>2400</v>
      </c>
      <c r="E41" s="17">
        <f>E39*0.2</f>
        <v>0</v>
      </c>
      <c r="F41" s="17">
        <f t="shared" ref="F41:I41" si="15">F39*0.2</f>
        <v>0</v>
      </c>
      <c r="G41" s="17">
        <f t="shared" si="15"/>
        <v>2400</v>
      </c>
      <c r="H41" s="17">
        <f t="shared" si="15"/>
        <v>0</v>
      </c>
      <c r="I41" s="17">
        <f t="shared" si="15"/>
        <v>0</v>
      </c>
      <c r="J41" s="53"/>
      <c r="K41" s="53"/>
    </row>
    <row r="42" spans="1:11" ht="18.75" customHeight="1">
      <c r="A42" s="65" t="s">
        <v>193</v>
      </c>
      <c r="B42" s="56" t="s">
        <v>412</v>
      </c>
      <c r="C42" s="5" t="s">
        <v>33</v>
      </c>
      <c r="D42" s="33">
        <f t="shared" ref="D42:D47" si="16">SUM(E42:I42)</f>
        <v>12500</v>
      </c>
      <c r="E42" s="17"/>
      <c r="F42" s="17">
        <v>12500</v>
      </c>
      <c r="G42" s="17"/>
      <c r="H42" s="17"/>
      <c r="I42" s="17"/>
      <c r="J42" s="53"/>
      <c r="K42" s="53"/>
    </row>
    <row r="43" spans="1:11" ht="18.75" customHeight="1">
      <c r="A43" s="65"/>
      <c r="B43" s="56"/>
      <c r="C43" s="5" t="s">
        <v>31</v>
      </c>
      <c r="D43" s="33">
        <f t="shared" si="16"/>
        <v>10000</v>
      </c>
      <c r="E43" s="17">
        <f t="shared" ref="E43:I43" si="17">E42*0.8</f>
        <v>0</v>
      </c>
      <c r="F43" s="17">
        <f t="shared" si="17"/>
        <v>10000</v>
      </c>
      <c r="G43" s="17">
        <f t="shared" si="17"/>
        <v>0</v>
      </c>
      <c r="H43" s="17">
        <f t="shared" si="17"/>
        <v>0</v>
      </c>
      <c r="I43" s="17">
        <f t="shared" si="17"/>
        <v>0</v>
      </c>
      <c r="J43" s="53"/>
      <c r="K43" s="53"/>
    </row>
    <row r="44" spans="1:11" ht="12.75" customHeight="1">
      <c r="A44" s="65"/>
      <c r="B44" s="56"/>
      <c r="C44" s="5" t="s">
        <v>32</v>
      </c>
      <c r="D44" s="33">
        <f t="shared" si="16"/>
        <v>2500</v>
      </c>
      <c r="E44" s="17">
        <f t="shared" ref="E44:I44" si="18">E42*0.2</f>
        <v>0</v>
      </c>
      <c r="F44" s="17">
        <f t="shared" si="18"/>
        <v>2500</v>
      </c>
      <c r="G44" s="17">
        <f t="shared" si="18"/>
        <v>0</v>
      </c>
      <c r="H44" s="17">
        <f t="shared" si="18"/>
        <v>0</v>
      </c>
      <c r="I44" s="17">
        <f t="shared" si="18"/>
        <v>0</v>
      </c>
      <c r="J44" s="53"/>
      <c r="K44" s="53"/>
    </row>
    <row r="45" spans="1:11">
      <c r="A45" s="65" t="s">
        <v>194</v>
      </c>
      <c r="B45" s="71" t="s">
        <v>170</v>
      </c>
      <c r="C45" s="5" t="s">
        <v>33</v>
      </c>
      <c r="D45" s="33">
        <f t="shared" si="16"/>
        <v>15000</v>
      </c>
      <c r="E45" s="17"/>
      <c r="F45" s="17"/>
      <c r="G45" s="17"/>
      <c r="H45" s="17"/>
      <c r="I45" s="17">
        <v>15000</v>
      </c>
      <c r="J45" s="53"/>
      <c r="K45" s="53"/>
    </row>
    <row r="46" spans="1:11">
      <c r="A46" s="65"/>
      <c r="B46" s="71"/>
      <c r="C46" s="5" t="s">
        <v>31</v>
      </c>
      <c r="D46" s="33">
        <f t="shared" si="16"/>
        <v>15000</v>
      </c>
      <c r="E46" s="17">
        <f t="shared" ref="E46:H46" si="19">E45</f>
        <v>0</v>
      </c>
      <c r="F46" s="17">
        <f t="shared" si="19"/>
        <v>0</v>
      </c>
      <c r="G46" s="17">
        <f t="shared" si="19"/>
        <v>0</v>
      </c>
      <c r="H46" s="17">
        <f t="shared" si="19"/>
        <v>0</v>
      </c>
      <c r="I46" s="17">
        <f>I45</f>
        <v>15000</v>
      </c>
      <c r="J46" s="53"/>
      <c r="K46" s="53"/>
    </row>
    <row r="47" spans="1:11" ht="62.25" customHeight="1">
      <c r="A47" s="65"/>
      <c r="B47" s="71"/>
      <c r="C47" s="5" t="s">
        <v>32</v>
      </c>
      <c r="D47" s="33">
        <f t="shared" si="16"/>
        <v>0</v>
      </c>
      <c r="E47" s="17"/>
      <c r="F47" s="17"/>
      <c r="G47" s="17"/>
      <c r="H47" s="17"/>
      <c r="I47" s="17"/>
      <c r="J47" s="53"/>
      <c r="K47" s="53"/>
    </row>
    <row r="48" spans="1:11">
      <c r="A48" s="9" t="s">
        <v>195</v>
      </c>
      <c r="B48" s="10" t="s">
        <v>21</v>
      </c>
      <c r="C48" s="16"/>
      <c r="D48" s="34"/>
      <c r="E48" s="15"/>
      <c r="F48" s="15"/>
      <c r="G48" s="15"/>
      <c r="H48" s="15"/>
      <c r="I48" s="15"/>
      <c r="J48" s="16"/>
      <c r="K48" s="16"/>
    </row>
    <row r="49" spans="1:11">
      <c r="A49" s="65"/>
      <c r="B49" s="56" t="s">
        <v>487</v>
      </c>
      <c r="C49" s="5" t="s">
        <v>33</v>
      </c>
      <c r="D49" s="33">
        <f t="shared" ref="D49:D51" si="20">SUM(E49:I49)</f>
        <v>5000</v>
      </c>
      <c r="E49" s="17">
        <v>5000</v>
      </c>
      <c r="F49" s="17"/>
      <c r="G49" s="17"/>
      <c r="H49" s="17"/>
      <c r="I49" s="17"/>
      <c r="J49" s="53" t="s">
        <v>78</v>
      </c>
      <c r="K49" s="53" t="s">
        <v>116</v>
      </c>
    </row>
    <row r="50" spans="1:11">
      <c r="A50" s="65"/>
      <c r="B50" s="56"/>
      <c r="C50" s="5" t="s">
        <v>31</v>
      </c>
      <c r="D50" s="33">
        <f t="shared" si="20"/>
        <v>4000</v>
      </c>
      <c r="E50" s="17">
        <f t="shared" ref="E50:I50" si="21">E49*0.8</f>
        <v>4000</v>
      </c>
      <c r="F50" s="17">
        <f t="shared" si="21"/>
        <v>0</v>
      </c>
      <c r="G50" s="17">
        <f t="shared" si="21"/>
        <v>0</v>
      </c>
      <c r="H50" s="17">
        <f t="shared" si="21"/>
        <v>0</v>
      </c>
      <c r="I50" s="17">
        <f t="shared" si="21"/>
        <v>0</v>
      </c>
      <c r="J50" s="53"/>
      <c r="K50" s="53"/>
    </row>
    <row r="51" spans="1:11" ht="108" customHeight="1">
      <c r="A51" s="65"/>
      <c r="B51" s="56"/>
      <c r="C51" s="5" t="s">
        <v>32</v>
      </c>
      <c r="D51" s="33">
        <f t="shared" si="20"/>
        <v>1000</v>
      </c>
      <c r="E51" s="17">
        <f t="shared" ref="E51:I51" si="22">E49*0.2</f>
        <v>1000</v>
      </c>
      <c r="F51" s="17">
        <f t="shared" si="22"/>
        <v>0</v>
      </c>
      <c r="G51" s="17">
        <f t="shared" si="22"/>
        <v>0</v>
      </c>
      <c r="H51" s="17">
        <f t="shared" si="22"/>
        <v>0</v>
      </c>
      <c r="I51" s="17">
        <f t="shared" si="22"/>
        <v>0</v>
      </c>
      <c r="J51" s="53"/>
      <c r="K51" s="53"/>
    </row>
    <row r="52" spans="1:11">
      <c r="A52" s="9" t="s">
        <v>198</v>
      </c>
      <c r="B52" s="10" t="s">
        <v>16</v>
      </c>
      <c r="C52" s="16"/>
      <c r="D52" s="34"/>
      <c r="E52" s="15"/>
      <c r="F52" s="15"/>
      <c r="G52" s="15"/>
      <c r="H52" s="15"/>
      <c r="I52" s="15"/>
      <c r="J52" s="16"/>
      <c r="K52" s="16"/>
    </row>
    <row r="53" spans="1:11">
      <c r="A53" s="65" t="s">
        <v>199</v>
      </c>
      <c r="B53" s="56" t="s">
        <v>486</v>
      </c>
      <c r="C53" s="5" t="s">
        <v>33</v>
      </c>
      <c r="D53" s="33">
        <f>SUM(E53:I53)</f>
        <v>15000</v>
      </c>
      <c r="E53" s="17"/>
      <c r="F53" s="17"/>
      <c r="G53" s="17"/>
      <c r="H53" s="17"/>
      <c r="I53" s="17">
        <v>15000</v>
      </c>
      <c r="J53" s="53" t="s">
        <v>201</v>
      </c>
      <c r="K53" s="53" t="s">
        <v>158</v>
      </c>
    </row>
    <row r="54" spans="1:11">
      <c r="A54" s="65"/>
      <c r="B54" s="56"/>
      <c r="C54" s="5" t="s">
        <v>31</v>
      </c>
      <c r="D54" s="33">
        <f t="shared" ref="D54:D55" si="23">SUM(E54:I54)</f>
        <v>12000</v>
      </c>
      <c r="E54" s="17">
        <f t="shared" ref="E54:I54" si="24">E53*0.8</f>
        <v>0</v>
      </c>
      <c r="F54" s="17">
        <f t="shared" si="24"/>
        <v>0</v>
      </c>
      <c r="G54" s="17">
        <f t="shared" si="24"/>
        <v>0</v>
      </c>
      <c r="H54" s="17">
        <f t="shared" si="24"/>
        <v>0</v>
      </c>
      <c r="I54" s="17">
        <f t="shared" si="24"/>
        <v>12000</v>
      </c>
      <c r="J54" s="53"/>
      <c r="K54" s="53"/>
    </row>
    <row r="55" spans="1:11">
      <c r="A55" s="65"/>
      <c r="B55" s="56"/>
      <c r="C55" s="5" t="s">
        <v>32</v>
      </c>
      <c r="D55" s="33">
        <f t="shared" si="23"/>
        <v>3000</v>
      </c>
      <c r="E55" s="17">
        <f t="shared" ref="E55:I55" si="25">E53*0.2</f>
        <v>0</v>
      </c>
      <c r="F55" s="17">
        <f t="shared" si="25"/>
        <v>0</v>
      </c>
      <c r="G55" s="17">
        <f t="shared" si="25"/>
        <v>0</v>
      </c>
      <c r="H55" s="17">
        <f t="shared" si="25"/>
        <v>0</v>
      </c>
      <c r="I55" s="17">
        <f t="shared" si="25"/>
        <v>3000</v>
      </c>
      <c r="J55" s="53"/>
      <c r="K55" s="53"/>
    </row>
    <row r="56" spans="1:11">
      <c r="A56" s="65" t="s">
        <v>200</v>
      </c>
      <c r="B56" s="71" t="s">
        <v>485</v>
      </c>
      <c r="C56" s="5" t="s">
        <v>33</v>
      </c>
      <c r="D56" s="33">
        <f>SUM(E56:I56)</f>
        <v>15000</v>
      </c>
      <c r="E56" s="17"/>
      <c r="F56" s="17">
        <v>15000</v>
      </c>
      <c r="G56" s="17"/>
      <c r="H56" s="17"/>
      <c r="I56" s="17"/>
      <c r="J56" s="53"/>
      <c r="K56" s="53"/>
    </row>
    <row r="57" spans="1:11">
      <c r="A57" s="65"/>
      <c r="B57" s="71"/>
      <c r="C57" s="5" t="s">
        <v>31</v>
      </c>
      <c r="D57" s="33">
        <f t="shared" ref="D57:D58" si="26">SUM(E57:I57)</f>
        <v>15000</v>
      </c>
      <c r="E57" s="17">
        <f>E56</f>
        <v>0</v>
      </c>
      <c r="F57" s="17">
        <f>F56</f>
        <v>15000</v>
      </c>
      <c r="G57" s="17">
        <f t="shared" ref="G57:I57" si="27">G56</f>
        <v>0</v>
      </c>
      <c r="H57" s="17">
        <f t="shared" si="27"/>
        <v>0</v>
      </c>
      <c r="I57" s="17">
        <f t="shared" si="27"/>
        <v>0</v>
      </c>
      <c r="J57" s="53"/>
      <c r="K57" s="53"/>
    </row>
    <row r="58" spans="1:11" ht="90.75" customHeight="1">
      <c r="A58" s="65"/>
      <c r="B58" s="71"/>
      <c r="C58" s="5" t="s">
        <v>32</v>
      </c>
      <c r="D58" s="33">
        <f t="shared" si="26"/>
        <v>0</v>
      </c>
      <c r="E58" s="17"/>
      <c r="F58" s="17"/>
      <c r="G58" s="17"/>
      <c r="H58" s="17"/>
      <c r="I58" s="17"/>
      <c r="J58" s="53"/>
      <c r="K58" s="53"/>
    </row>
    <row r="59" spans="1:11">
      <c r="A59" s="9" t="s">
        <v>208</v>
      </c>
      <c r="B59" s="47" t="s">
        <v>413</v>
      </c>
      <c r="C59" s="16"/>
      <c r="D59" s="34"/>
      <c r="E59" s="15"/>
      <c r="F59" s="15"/>
      <c r="G59" s="15"/>
      <c r="H59" s="15"/>
      <c r="I59" s="15"/>
      <c r="J59" s="16"/>
      <c r="K59" s="16"/>
    </row>
    <row r="60" spans="1:11">
      <c r="A60" s="65" t="s">
        <v>249</v>
      </c>
      <c r="B60" s="56" t="s">
        <v>414</v>
      </c>
      <c r="C60" s="5" t="s">
        <v>33</v>
      </c>
      <c r="D60" s="33">
        <f>SUM(E60:I60)</f>
        <v>80000</v>
      </c>
      <c r="E60" s="17">
        <v>80000</v>
      </c>
      <c r="F60" s="17"/>
      <c r="G60" s="17"/>
      <c r="H60" s="17"/>
      <c r="I60" s="17"/>
      <c r="J60" s="53" t="s">
        <v>78</v>
      </c>
      <c r="K60" s="53" t="s">
        <v>254</v>
      </c>
    </row>
    <row r="61" spans="1:11">
      <c r="A61" s="65"/>
      <c r="B61" s="56"/>
      <c r="C61" s="5" t="s">
        <v>31</v>
      </c>
      <c r="D61" s="33">
        <f t="shared" ref="D61:D62" si="28">SUM(E61:I61)</f>
        <v>64000</v>
      </c>
      <c r="E61" s="17">
        <f t="shared" ref="E61:I61" si="29">E60*0.8</f>
        <v>64000</v>
      </c>
      <c r="F61" s="17">
        <f t="shared" si="29"/>
        <v>0</v>
      </c>
      <c r="G61" s="17">
        <f t="shared" si="29"/>
        <v>0</v>
      </c>
      <c r="H61" s="17">
        <f t="shared" si="29"/>
        <v>0</v>
      </c>
      <c r="I61" s="17">
        <f t="shared" si="29"/>
        <v>0</v>
      </c>
      <c r="J61" s="53"/>
      <c r="K61" s="53"/>
    </row>
    <row r="62" spans="1:11">
      <c r="A62" s="65"/>
      <c r="B62" s="56"/>
      <c r="C62" s="5" t="s">
        <v>32</v>
      </c>
      <c r="D62" s="33">
        <f t="shared" si="28"/>
        <v>16000</v>
      </c>
      <c r="E62" s="17">
        <f t="shared" ref="E62:I62" si="30">E60*0.2</f>
        <v>16000</v>
      </c>
      <c r="F62" s="17">
        <f t="shared" si="30"/>
        <v>0</v>
      </c>
      <c r="G62" s="17">
        <f t="shared" si="30"/>
        <v>0</v>
      </c>
      <c r="H62" s="17">
        <f t="shared" si="30"/>
        <v>0</v>
      </c>
      <c r="I62" s="17">
        <f t="shared" si="30"/>
        <v>0</v>
      </c>
      <c r="J62" s="53"/>
      <c r="K62" s="53"/>
    </row>
    <row r="63" spans="1:11">
      <c r="A63" s="65" t="s">
        <v>250</v>
      </c>
      <c r="B63" s="56" t="s">
        <v>171</v>
      </c>
      <c r="C63" s="5" t="s">
        <v>33</v>
      </c>
      <c r="D63" s="33">
        <f>SUM(E63:I63)</f>
        <v>15000</v>
      </c>
      <c r="E63" s="17"/>
      <c r="F63" s="17">
        <v>15000</v>
      </c>
      <c r="G63" s="17"/>
      <c r="H63" s="17"/>
      <c r="I63" s="17"/>
      <c r="J63" s="53"/>
      <c r="K63" s="53"/>
    </row>
    <row r="64" spans="1:11">
      <c r="A64" s="65"/>
      <c r="B64" s="56"/>
      <c r="C64" s="5" t="s">
        <v>31</v>
      </c>
      <c r="D64" s="33">
        <f t="shared" ref="D64:D65" si="31">SUM(E64:I64)</f>
        <v>12000</v>
      </c>
      <c r="E64" s="17">
        <f t="shared" ref="E64:I64" si="32">E63*0.8</f>
        <v>0</v>
      </c>
      <c r="F64" s="17">
        <f t="shared" si="32"/>
        <v>12000</v>
      </c>
      <c r="G64" s="17">
        <f t="shared" si="32"/>
        <v>0</v>
      </c>
      <c r="H64" s="17">
        <f t="shared" si="32"/>
        <v>0</v>
      </c>
      <c r="I64" s="17">
        <f t="shared" si="32"/>
        <v>0</v>
      </c>
      <c r="J64" s="53"/>
      <c r="K64" s="53"/>
    </row>
    <row r="65" spans="1:11" ht="42" customHeight="1">
      <c r="A65" s="65"/>
      <c r="B65" s="56"/>
      <c r="C65" s="5" t="s">
        <v>32</v>
      </c>
      <c r="D65" s="33">
        <f t="shared" si="31"/>
        <v>3000</v>
      </c>
      <c r="E65" s="17">
        <f t="shared" ref="E65:I65" si="33">E63*0.2</f>
        <v>0</v>
      </c>
      <c r="F65" s="17">
        <f t="shared" si="33"/>
        <v>3000</v>
      </c>
      <c r="G65" s="17">
        <f t="shared" si="33"/>
        <v>0</v>
      </c>
      <c r="H65" s="17">
        <f t="shared" si="33"/>
        <v>0</v>
      </c>
      <c r="I65" s="17">
        <f t="shared" si="33"/>
        <v>0</v>
      </c>
      <c r="J65" s="53"/>
      <c r="K65" s="53"/>
    </row>
    <row r="66" spans="1:11">
      <c r="A66" s="65" t="s">
        <v>251</v>
      </c>
      <c r="B66" s="56" t="s">
        <v>470</v>
      </c>
      <c r="C66" s="5" t="s">
        <v>33</v>
      </c>
      <c r="D66" s="33">
        <f>SUM(E66:I66)</f>
        <v>15000</v>
      </c>
      <c r="E66" s="17"/>
      <c r="F66" s="17"/>
      <c r="G66" s="17"/>
      <c r="H66" s="17">
        <v>15000</v>
      </c>
      <c r="I66" s="17"/>
      <c r="J66" s="53"/>
      <c r="K66" s="53"/>
    </row>
    <row r="67" spans="1:11">
      <c r="A67" s="65"/>
      <c r="B67" s="56"/>
      <c r="C67" s="5" t="s">
        <v>31</v>
      </c>
      <c r="D67" s="33">
        <f t="shared" ref="D67:D68" si="34">SUM(E67:I67)</f>
        <v>12000</v>
      </c>
      <c r="E67" s="17">
        <f t="shared" ref="E67:I67" si="35">E66*0.8</f>
        <v>0</v>
      </c>
      <c r="F67" s="17">
        <f t="shared" si="35"/>
        <v>0</v>
      </c>
      <c r="G67" s="17">
        <f t="shared" si="35"/>
        <v>0</v>
      </c>
      <c r="H67" s="17">
        <f t="shared" si="35"/>
        <v>12000</v>
      </c>
      <c r="I67" s="17">
        <f t="shared" si="35"/>
        <v>0</v>
      </c>
      <c r="J67" s="53"/>
      <c r="K67" s="53"/>
    </row>
    <row r="68" spans="1:11" ht="40.5" customHeight="1">
      <c r="A68" s="65"/>
      <c r="B68" s="56"/>
      <c r="C68" s="5" t="s">
        <v>32</v>
      </c>
      <c r="D68" s="33">
        <f t="shared" si="34"/>
        <v>3000</v>
      </c>
      <c r="E68" s="17">
        <f t="shared" ref="E68:I68" si="36">E66*0.2</f>
        <v>0</v>
      </c>
      <c r="F68" s="17">
        <f t="shared" si="36"/>
        <v>0</v>
      </c>
      <c r="G68" s="17">
        <f t="shared" si="36"/>
        <v>0</v>
      </c>
      <c r="H68" s="17">
        <f t="shared" si="36"/>
        <v>3000</v>
      </c>
      <c r="I68" s="17">
        <f t="shared" si="36"/>
        <v>0</v>
      </c>
      <c r="J68" s="53"/>
      <c r="K68" s="53"/>
    </row>
    <row r="69" spans="1:11" ht="18.75" customHeight="1">
      <c r="A69" s="65" t="s">
        <v>252</v>
      </c>
      <c r="B69" s="56" t="s">
        <v>471</v>
      </c>
      <c r="C69" s="5" t="s">
        <v>33</v>
      </c>
      <c r="D69" s="33">
        <f>SUM(E69:I69)</f>
        <v>20000</v>
      </c>
      <c r="E69" s="17"/>
      <c r="F69" s="17"/>
      <c r="G69" s="17">
        <v>20000</v>
      </c>
      <c r="H69" s="17"/>
      <c r="I69" s="17"/>
      <c r="J69" s="53"/>
      <c r="K69" s="53"/>
    </row>
    <row r="70" spans="1:11">
      <c r="A70" s="65"/>
      <c r="B70" s="56"/>
      <c r="C70" s="5" t="s">
        <v>31</v>
      </c>
      <c r="D70" s="33">
        <f t="shared" ref="D70:D71" si="37">SUM(E70:I70)</f>
        <v>20000</v>
      </c>
      <c r="E70" s="17">
        <f t="shared" ref="E70:F70" si="38">E69</f>
        <v>0</v>
      </c>
      <c r="F70" s="17">
        <f t="shared" si="38"/>
        <v>0</v>
      </c>
      <c r="G70" s="17">
        <f>G69</f>
        <v>20000</v>
      </c>
      <c r="H70" s="17">
        <f t="shared" ref="H70:I70" si="39">H69</f>
        <v>0</v>
      </c>
      <c r="I70" s="17">
        <f t="shared" si="39"/>
        <v>0</v>
      </c>
      <c r="J70" s="53"/>
      <c r="K70" s="53"/>
    </row>
    <row r="71" spans="1:11" ht="27.75" customHeight="1">
      <c r="A71" s="65"/>
      <c r="B71" s="56"/>
      <c r="C71" s="5" t="s">
        <v>32</v>
      </c>
      <c r="D71" s="33">
        <f t="shared" si="37"/>
        <v>0</v>
      </c>
      <c r="E71" s="17"/>
      <c r="F71" s="17"/>
      <c r="G71" s="17"/>
      <c r="H71" s="17"/>
      <c r="I71" s="17"/>
      <c r="J71" s="53"/>
      <c r="K71" s="53"/>
    </row>
    <row r="72" spans="1:11">
      <c r="A72" s="65" t="s">
        <v>253</v>
      </c>
      <c r="B72" s="71" t="s">
        <v>45</v>
      </c>
      <c r="C72" s="5" t="s">
        <v>33</v>
      </c>
      <c r="D72" s="33">
        <f>SUM(E72:I72)</f>
        <v>15000</v>
      </c>
      <c r="E72" s="17">
        <v>15000</v>
      </c>
      <c r="F72" s="17"/>
      <c r="G72" s="17"/>
      <c r="H72" s="17"/>
      <c r="I72" s="17"/>
      <c r="J72" s="53"/>
      <c r="K72" s="53"/>
    </row>
    <row r="73" spans="1:11">
      <c r="A73" s="65"/>
      <c r="B73" s="71"/>
      <c r="C73" s="5" t="s">
        <v>31</v>
      </c>
      <c r="D73" s="33">
        <f t="shared" ref="D73:D74" si="40">SUM(E73:I73)</f>
        <v>15000</v>
      </c>
      <c r="E73" s="17">
        <f>E72</f>
        <v>15000</v>
      </c>
      <c r="F73" s="17">
        <f t="shared" ref="F73:I73" si="41">F72</f>
        <v>0</v>
      </c>
      <c r="G73" s="17">
        <f t="shared" si="41"/>
        <v>0</v>
      </c>
      <c r="H73" s="17">
        <f t="shared" si="41"/>
        <v>0</v>
      </c>
      <c r="I73" s="17">
        <f t="shared" si="41"/>
        <v>0</v>
      </c>
      <c r="J73" s="53"/>
      <c r="K73" s="53"/>
    </row>
    <row r="74" spans="1:11" ht="27.75" customHeight="1">
      <c r="A74" s="65"/>
      <c r="B74" s="71"/>
      <c r="C74" s="5" t="s">
        <v>32</v>
      </c>
      <c r="D74" s="33">
        <f t="shared" si="40"/>
        <v>0</v>
      </c>
      <c r="E74" s="17"/>
      <c r="F74" s="17"/>
      <c r="G74" s="17"/>
      <c r="H74" s="17"/>
      <c r="I74" s="17"/>
      <c r="J74" s="53"/>
      <c r="K74" s="53"/>
    </row>
    <row r="75" spans="1:11">
      <c r="A75" s="9" t="s">
        <v>209</v>
      </c>
      <c r="B75" s="47" t="s">
        <v>391</v>
      </c>
      <c r="C75" s="16"/>
      <c r="D75" s="34"/>
      <c r="E75" s="15"/>
      <c r="F75" s="15"/>
      <c r="G75" s="15"/>
      <c r="H75" s="15"/>
      <c r="I75" s="15"/>
      <c r="J75" s="16"/>
      <c r="K75" s="16"/>
    </row>
    <row r="76" spans="1:11">
      <c r="A76" s="65" t="s">
        <v>210</v>
      </c>
      <c r="B76" s="56" t="s">
        <v>472</v>
      </c>
      <c r="C76" s="5" t="s">
        <v>33</v>
      </c>
      <c r="D76" s="33">
        <f>SUM(E76:I76)</f>
        <v>5000</v>
      </c>
      <c r="E76" s="17"/>
      <c r="F76" s="17">
        <v>5000</v>
      </c>
      <c r="G76" s="17"/>
      <c r="H76" s="17"/>
      <c r="I76" s="17"/>
      <c r="J76" s="53" t="s">
        <v>93</v>
      </c>
      <c r="K76" s="53" t="s">
        <v>123</v>
      </c>
    </row>
    <row r="77" spans="1:11">
      <c r="A77" s="65"/>
      <c r="B77" s="56"/>
      <c r="C77" s="5" t="s">
        <v>31</v>
      </c>
      <c r="D77" s="33">
        <f t="shared" ref="D77:D78" si="42">SUM(E77:I77)</f>
        <v>4000</v>
      </c>
      <c r="E77" s="17">
        <f t="shared" ref="E77:I77" si="43">E76*0.8</f>
        <v>0</v>
      </c>
      <c r="F77" s="17">
        <f t="shared" si="43"/>
        <v>4000</v>
      </c>
      <c r="G77" s="17">
        <f t="shared" si="43"/>
        <v>0</v>
      </c>
      <c r="H77" s="17">
        <f t="shared" si="43"/>
        <v>0</v>
      </c>
      <c r="I77" s="17">
        <f t="shared" si="43"/>
        <v>0</v>
      </c>
      <c r="J77" s="53"/>
      <c r="K77" s="53"/>
    </row>
    <row r="78" spans="1:11" ht="27.75" customHeight="1">
      <c r="A78" s="65"/>
      <c r="B78" s="56"/>
      <c r="C78" s="5" t="s">
        <v>32</v>
      </c>
      <c r="D78" s="33">
        <f t="shared" si="42"/>
        <v>1000</v>
      </c>
      <c r="E78" s="17">
        <f t="shared" ref="E78:I78" si="44">E76*0.2</f>
        <v>0</v>
      </c>
      <c r="F78" s="17">
        <f t="shared" si="44"/>
        <v>1000</v>
      </c>
      <c r="G78" s="17">
        <f t="shared" si="44"/>
        <v>0</v>
      </c>
      <c r="H78" s="17">
        <f t="shared" si="44"/>
        <v>0</v>
      </c>
      <c r="I78" s="17">
        <f t="shared" si="44"/>
        <v>0</v>
      </c>
      <c r="J78" s="53"/>
      <c r="K78" s="53"/>
    </row>
    <row r="79" spans="1:11">
      <c r="A79" s="65" t="s">
        <v>247</v>
      </c>
      <c r="B79" s="71" t="s">
        <v>172</v>
      </c>
      <c r="C79" s="5" t="s">
        <v>33</v>
      </c>
      <c r="D79" s="33">
        <f>SUM(E79:I79)</f>
        <v>15000</v>
      </c>
      <c r="E79" s="17"/>
      <c r="F79" s="17"/>
      <c r="G79" s="17"/>
      <c r="H79" s="17"/>
      <c r="I79" s="17">
        <v>15000</v>
      </c>
      <c r="J79" s="53"/>
      <c r="K79" s="53"/>
    </row>
    <row r="80" spans="1:11">
      <c r="A80" s="65"/>
      <c r="B80" s="71"/>
      <c r="C80" s="5" t="s">
        <v>31</v>
      </c>
      <c r="D80" s="33">
        <f t="shared" ref="D80:D81" si="45">SUM(E80:I80)</f>
        <v>15000</v>
      </c>
      <c r="E80" s="17">
        <f t="shared" ref="E80:H80" si="46">E79</f>
        <v>0</v>
      </c>
      <c r="F80" s="17">
        <f t="shared" si="46"/>
        <v>0</v>
      </c>
      <c r="G80" s="17">
        <f t="shared" si="46"/>
        <v>0</v>
      </c>
      <c r="H80" s="17">
        <f t="shared" si="46"/>
        <v>0</v>
      </c>
      <c r="I80" s="17">
        <f>I79</f>
        <v>15000</v>
      </c>
      <c r="J80" s="53"/>
      <c r="K80" s="53"/>
    </row>
    <row r="81" spans="1:11" ht="54.75" customHeight="1">
      <c r="A81" s="65"/>
      <c r="B81" s="71"/>
      <c r="C81" s="5" t="s">
        <v>32</v>
      </c>
      <c r="D81" s="33">
        <f t="shared" si="45"/>
        <v>0</v>
      </c>
      <c r="E81" s="17"/>
      <c r="F81" s="17"/>
      <c r="G81" s="17"/>
      <c r="H81" s="17"/>
      <c r="I81" s="17"/>
      <c r="J81" s="53"/>
      <c r="K81" s="53"/>
    </row>
    <row r="82" spans="1:11">
      <c r="A82" s="9" t="s">
        <v>211</v>
      </c>
      <c r="B82" s="47" t="s">
        <v>392</v>
      </c>
      <c r="C82" s="16"/>
      <c r="D82" s="34"/>
      <c r="E82" s="15"/>
      <c r="F82" s="15"/>
      <c r="G82" s="15"/>
      <c r="H82" s="15"/>
      <c r="I82" s="15"/>
      <c r="J82" s="16"/>
      <c r="K82" s="16"/>
    </row>
    <row r="83" spans="1:11">
      <c r="A83" s="65"/>
      <c r="B83" s="71" t="s">
        <v>46</v>
      </c>
      <c r="C83" s="5" t="s">
        <v>33</v>
      </c>
      <c r="D83" s="33">
        <f>SUM(E83:I83)</f>
        <v>1805</v>
      </c>
      <c r="E83" s="17">
        <v>1805</v>
      </c>
      <c r="F83" s="17"/>
      <c r="G83" s="17"/>
      <c r="H83" s="17"/>
      <c r="I83" s="17"/>
      <c r="J83" s="53" t="s">
        <v>202</v>
      </c>
      <c r="K83" s="53" t="s">
        <v>79</v>
      </c>
    </row>
    <row r="84" spans="1:11">
      <c r="A84" s="65"/>
      <c r="B84" s="71"/>
      <c r="C84" s="5" t="s">
        <v>31</v>
      </c>
      <c r="D84" s="33">
        <f t="shared" ref="D84:D85" si="47">SUM(E84:I84)</f>
        <v>1805</v>
      </c>
      <c r="E84" s="17">
        <f>E83</f>
        <v>1805</v>
      </c>
      <c r="F84" s="17">
        <f t="shared" ref="F84:I84" si="48">F83</f>
        <v>0</v>
      </c>
      <c r="G84" s="17">
        <f t="shared" si="48"/>
        <v>0</v>
      </c>
      <c r="H84" s="17">
        <f t="shared" si="48"/>
        <v>0</v>
      </c>
      <c r="I84" s="17">
        <f t="shared" si="48"/>
        <v>0</v>
      </c>
      <c r="J84" s="53"/>
      <c r="K84" s="53"/>
    </row>
    <row r="85" spans="1:11" ht="123.75" customHeight="1">
      <c r="A85" s="65"/>
      <c r="B85" s="71"/>
      <c r="C85" s="5" t="s">
        <v>32</v>
      </c>
      <c r="D85" s="33">
        <f t="shared" si="47"/>
        <v>0</v>
      </c>
      <c r="E85" s="17"/>
      <c r="F85" s="17"/>
      <c r="G85" s="17"/>
      <c r="H85" s="17"/>
      <c r="I85" s="17"/>
      <c r="J85" s="53"/>
      <c r="K85" s="53"/>
    </row>
    <row r="86" spans="1:11">
      <c r="A86" s="9" t="s">
        <v>212</v>
      </c>
      <c r="B86" s="47" t="s">
        <v>393</v>
      </c>
      <c r="C86" s="16"/>
      <c r="D86" s="34"/>
      <c r="E86" s="15"/>
      <c r="F86" s="15"/>
      <c r="G86" s="15"/>
      <c r="H86" s="15"/>
      <c r="I86" s="15"/>
      <c r="J86" s="16"/>
      <c r="K86" s="16"/>
    </row>
    <row r="87" spans="1:11">
      <c r="A87" s="65" t="s">
        <v>213</v>
      </c>
      <c r="B87" s="56" t="s">
        <v>214</v>
      </c>
      <c r="C87" s="5" t="s">
        <v>33</v>
      </c>
      <c r="D87" s="33">
        <f>SUM(E87:I87)</f>
        <v>500000</v>
      </c>
      <c r="E87" s="17">
        <v>500000</v>
      </c>
      <c r="F87" s="17"/>
      <c r="G87" s="17"/>
      <c r="H87" s="17"/>
      <c r="I87" s="17"/>
      <c r="J87" s="53" t="s">
        <v>93</v>
      </c>
      <c r="K87" s="53" t="s">
        <v>155</v>
      </c>
    </row>
    <row r="88" spans="1:11">
      <c r="A88" s="65"/>
      <c r="B88" s="56"/>
      <c r="C88" s="5" t="s">
        <v>31</v>
      </c>
      <c r="D88" s="33">
        <f t="shared" ref="D88:D89" si="49">SUM(E88:I88)</f>
        <v>400000</v>
      </c>
      <c r="E88" s="17">
        <f t="shared" ref="E88:I88" si="50">E87*0.8</f>
        <v>400000</v>
      </c>
      <c r="F88" s="17">
        <f t="shared" si="50"/>
        <v>0</v>
      </c>
      <c r="G88" s="17">
        <f t="shared" si="50"/>
        <v>0</v>
      </c>
      <c r="H88" s="17">
        <f t="shared" si="50"/>
        <v>0</v>
      </c>
      <c r="I88" s="17">
        <f t="shared" si="50"/>
        <v>0</v>
      </c>
      <c r="J88" s="53"/>
      <c r="K88" s="53"/>
    </row>
    <row r="89" spans="1:11" ht="13.5" customHeight="1">
      <c r="A89" s="65"/>
      <c r="B89" s="56"/>
      <c r="C89" s="5" t="s">
        <v>32</v>
      </c>
      <c r="D89" s="33">
        <f t="shared" si="49"/>
        <v>100000</v>
      </c>
      <c r="E89" s="17">
        <f t="shared" ref="E89:I89" si="51">E87*0.2</f>
        <v>100000</v>
      </c>
      <c r="F89" s="17">
        <f t="shared" si="51"/>
        <v>0</v>
      </c>
      <c r="G89" s="17">
        <f t="shared" si="51"/>
        <v>0</v>
      </c>
      <c r="H89" s="17">
        <f t="shared" si="51"/>
        <v>0</v>
      </c>
      <c r="I89" s="17">
        <f t="shared" si="51"/>
        <v>0</v>
      </c>
      <c r="J89" s="53"/>
      <c r="K89" s="53"/>
    </row>
    <row r="90" spans="1:11">
      <c r="A90" s="65" t="s">
        <v>215</v>
      </c>
      <c r="B90" s="56" t="s">
        <v>47</v>
      </c>
      <c r="C90" s="5" t="s">
        <v>33</v>
      </c>
      <c r="D90" s="33">
        <f>SUM(E90:I90)</f>
        <v>12000</v>
      </c>
      <c r="E90" s="17"/>
      <c r="F90" s="17"/>
      <c r="G90" s="17">
        <v>12000</v>
      </c>
      <c r="H90" s="17"/>
      <c r="I90" s="17"/>
      <c r="J90" s="53"/>
      <c r="K90" s="53"/>
    </row>
    <row r="91" spans="1:11">
      <c r="A91" s="65"/>
      <c r="B91" s="56"/>
      <c r="C91" s="5" t="s">
        <v>31</v>
      </c>
      <c r="D91" s="33">
        <f t="shared" ref="D91:D92" si="52">SUM(E91:I91)</f>
        <v>9600</v>
      </c>
      <c r="E91" s="17">
        <f t="shared" ref="E91:I91" si="53">E90*0.8</f>
        <v>0</v>
      </c>
      <c r="F91" s="17">
        <f t="shared" si="53"/>
        <v>0</v>
      </c>
      <c r="G91" s="17">
        <f t="shared" si="53"/>
        <v>9600</v>
      </c>
      <c r="H91" s="17">
        <f t="shared" si="53"/>
        <v>0</v>
      </c>
      <c r="I91" s="17">
        <f t="shared" si="53"/>
        <v>0</v>
      </c>
      <c r="J91" s="53"/>
      <c r="K91" s="53"/>
    </row>
    <row r="92" spans="1:11" ht="42" customHeight="1">
      <c r="A92" s="65"/>
      <c r="B92" s="56"/>
      <c r="C92" s="5" t="s">
        <v>32</v>
      </c>
      <c r="D92" s="33">
        <f t="shared" si="52"/>
        <v>2400</v>
      </c>
      <c r="E92" s="17">
        <f t="shared" ref="E92:I92" si="54">E90*0.2</f>
        <v>0</v>
      </c>
      <c r="F92" s="17">
        <f t="shared" si="54"/>
        <v>0</v>
      </c>
      <c r="G92" s="17">
        <f t="shared" si="54"/>
        <v>2400</v>
      </c>
      <c r="H92" s="17">
        <f t="shared" si="54"/>
        <v>0</v>
      </c>
      <c r="I92" s="17">
        <f t="shared" si="54"/>
        <v>0</v>
      </c>
      <c r="J92" s="53"/>
      <c r="K92" s="53"/>
    </row>
    <row r="93" spans="1:11">
      <c r="A93" s="65" t="s">
        <v>216</v>
      </c>
      <c r="B93" s="56" t="s">
        <v>379</v>
      </c>
      <c r="C93" s="5" t="s">
        <v>33</v>
      </c>
      <c r="D93" s="33">
        <f>SUM(E93:I93)</f>
        <v>55000</v>
      </c>
      <c r="E93" s="17">
        <v>55000</v>
      </c>
      <c r="F93" s="17"/>
      <c r="G93" s="17"/>
      <c r="H93" s="17"/>
      <c r="I93" s="17"/>
      <c r="J93" s="53"/>
      <c r="K93" s="53"/>
    </row>
    <row r="94" spans="1:11">
      <c r="A94" s="65"/>
      <c r="B94" s="56"/>
      <c r="C94" s="5" t="s">
        <v>31</v>
      </c>
      <c r="D94" s="33">
        <f t="shared" ref="D94:D95" si="55">SUM(E94:I94)</f>
        <v>44000</v>
      </c>
      <c r="E94" s="17">
        <f t="shared" ref="E94:I94" si="56">E93*0.8</f>
        <v>44000</v>
      </c>
      <c r="F94" s="17">
        <f t="shared" si="56"/>
        <v>0</v>
      </c>
      <c r="G94" s="17">
        <f t="shared" si="56"/>
        <v>0</v>
      </c>
      <c r="H94" s="17">
        <f t="shared" si="56"/>
        <v>0</v>
      </c>
      <c r="I94" s="17">
        <f t="shared" si="56"/>
        <v>0</v>
      </c>
      <c r="J94" s="53"/>
      <c r="K94" s="53"/>
    </row>
    <row r="95" spans="1:11" ht="16.5" customHeight="1">
      <c r="A95" s="65"/>
      <c r="B95" s="56"/>
      <c r="C95" s="5" t="s">
        <v>32</v>
      </c>
      <c r="D95" s="33">
        <f t="shared" si="55"/>
        <v>11000</v>
      </c>
      <c r="E95" s="17">
        <f t="shared" ref="E95:I95" si="57">E93*0.2</f>
        <v>11000</v>
      </c>
      <c r="F95" s="17">
        <f t="shared" si="57"/>
        <v>0</v>
      </c>
      <c r="G95" s="17">
        <f t="shared" si="57"/>
        <v>0</v>
      </c>
      <c r="H95" s="17">
        <f t="shared" si="57"/>
        <v>0</v>
      </c>
      <c r="I95" s="17">
        <f t="shared" si="57"/>
        <v>0</v>
      </c>
      <c r="J95" s="53"/>
      <c r="K95" s="53"/>
    </row>
    <row r="96" spans="1:11">
      <c r="A96" s="65" t="s">
        <v>217</v>
      </c>
      <c r="B96" s="56" t="s">
        <v>380</v>
      </c>
      <c r="C96" s="5" t="s">
        <v>33</v>
      </c>
      <c r="D96" s="33">
        <f>SUM(E96:I96)</f>
        <v>20000</v>
      </c>
      <c r="E96" s="17"/>
      <c r="F96" s="17"/>
      <c r="G96" s="17"/>
      <c r="H96" s="17">
        <v>20000</v>
      </c>
      <c r="I96" s="17"/>
      <c r="J96" s="53"/>
      <c r="K96" s="53"/>
    </row>
    <row r="97" spans="1:11">
      <c r="A97" s="65"/>
      <c r="B97" s="56"/>
      <c r="C97" s="5" t="s">
        <v>31</v>
      </c>
      <c r="D97" s="33">
        <f t="shared" ref="D97:D98" si="58">SUM(E97:I97)</f>
        <v>16000</v>
      </c>
      <c r="E97" s="17">
        <f t="shared" ref="E97:I97" si="59">E96*0.8</f>
        <v>0</v>
      </c>
      <c r="F97" s="17">
        <f t="shared" si="59"/>
        <v>0</v>
      </c>
      <c r="G97" s="17">
        <f t="shared" si="59"/>
        <v>0</v>
      </c>
      <c r="H97" s="17">
        <f t="shared" si="59"/>
        <v>16000</v>
      </c>
      <c r="I97" s="17">
        <f t="shared" si="59"/>
        <v>0</v>
      </c>
      <c r="J97" s="53"/>
      <c r="K97" s="53"/>
    </row>
    <row r="98" spans="1:11" ht="28.5" customHeight="1">
      <c r="A98" s="65"/>
      <c r="B98" s="56"/>
      <c r="C98" s="5" t="s">
        <v>32</v>
      </c>
      <c r="D98" s="33">
        <f t="shared" si="58"/>
        <v>4000</v>
      </c>
      <c r="E98" s="17">
        <f t="shared" ref="E98:I98" si="60">E96*0.2</f>
        <v>0</v>
      </c>
      <c r="F98" s="17">
        <f t="shared" si="60"/>
        <v>0</v>
      </c>
      <c r="G98" s="17">
        <f t="shared" si="60"/>
        <v>0</v>
      </c>
      <c r="H98" s="17">
        <f t="shared" si="60"/>
        <v>4000</v>
      </c>
      <c r="I98" s="17">
        <f t="shared" si="60"/>
        <v>0</v>
      </c>
      <c r="J98" s="53"/>
      <c r="K98" s="53"/>
    </row>
    <row r="99" spans="1:11">
      <c r="A99" s="65" t="s">
        <v>218</v>
      </c>
      <c r="B99" s="71" t="s">
        <v>48</v>
      </c>
      <c r="C99" s="5" t="s">
        <v>33</v>
      </c>
      <c r="D99" s="33">
        <f>SUM(E99:I99)</f>
        <v>15000</v>
      </c>
      <c r="E99" s="17">
        <v>15000</v>
      </c>
      <c r="F99" s="17"/>
      <c r="G99" s="17"/>
      <c r="H99" s="17"/>
      <c r="I99" s="17"/>
      <c r="J99" s="53"/>
      <c r="K99" s="53"/>
    </row>
    <row r="100" spans="1:11">
      <c r="A100" s="65"/>
      <c r="B100" s="71"/>
      <c r="C100" s="5" t="s">
        <v>31</v>
      </c>
      <c r="D100" s="33">
        <f t="shared" ref="D100:D101" si="61">SUM(E100:I100)</f>
        <v>15000</v>
      </c>
      <c r="E100" s="17">
        <f>E99</f>
        <v>15000</v>
      </c>
      <c r="F100" s="17">
        <f t="shared" ref="F100:I100" si="62">F99</f>
        <v>0</v>
      </c>
      <c r="G100" s="17">
        <f t="shared" si="62"/>
        <v>0</v>
      </c>
      <c r="H100" s="17">
        <f t="shared" si="62"/>
        <v>0</v>
      </c>
      <c r="I100" s="17">
        <f t="shared" si="62"/>
        <v>0</v>
      </c>
      <c r="J100" s="53"/>
      <c r="K100" s="53"/>
    </row>
    <row r="101" spans="1:11" ht="27" customHeight="1">
      <c r="A101" s="65"/>
      <c r="B101" s="71"/>
      <c r="C101" s="5" t="s">
        <v>32</v>
      </c>
      <c r="D101" s="33">
        <f t="shared" si="61"/>
        <v>0</v>
      </c>
      <c r="E101" s="17"/>
      <c r="F101" s="17"/>
      <c r="G101" s="17"/>
      <c r="H101" s="17"/>
      <c r="I101" s="17"/>
      <c r="J101" s="53"/>
      <c r="K101" s="53"/>
    </row>
    <row r="102" spans="1:11">
      <c r="A102" s="46" t="s">
        <v>219</v>
      </c>
      <c r="B102" s="47" t="s">
        <v>394</v>
      </c>
      <c r="C102" s="16"/>
      <c r="D102" s="34"/>
      <c r="E102" s="15"/>
      <c r="F102" s="15"/>
      <c r="G102" s="15"/>
      <c r="H102" s="15"/>
      <c r="I102" s="15"/>
      <c r="J102" s="16"/>
      <c r="K102" s="16"/>
    </row>
    <row r="103" spans="1:11">
      <c r="A103" s="65" t="s">
        <v>220</v>
      </c>
      <c r="B103" s="56" t="s">
        <v>49</v>
      </c>
      <c r="C103" s="5" t="s">
        <v>33</v>
      </c>
      <c r="D103" s="33">
        <f>D104+D105</f>
        <v>30000</v>
      </c>
      <c r="E103" s="17"/>
      <c r="F103" s="17"/>
      <c r="G103" s="17"/>
      <c r="H103" s="17"/>
      <c r="I103" s="17">
        <v>30000</v>
      </c>
      <c r="J103" s="53" t="s">
        <v>245</v>
      </c>
      <c r="K103" s="53" t="s">
        <v>246</v>
      </c>
    </row>
    <row r="104" spans="1:11">
      <c r="A104" s="65"/>
      <c r="B104" s="56"/>
      <c r="C104" s="5" t="s">
        <v>31</v>
      </c>
      <c r="D104" s="33">
        <f>SUM(E104:I104)</f>
        <v>30000</v>
      </c>
      <c r="E104" s="17">
        <f>E103*0.5</f>
        <v>0</v>
      </c>
      <c r="F104" s="17">
        <f t="shared" ref="F104:H104" si="63">F103*0.5</f>
        <v>0</v>
      </c>
      <c r="G104" s="17">
        <f t="shared" si="63"/>
        <v>0</v>
      </c>
      <c r="H104" s="17">
        <f t="shared" si="63"/>
        <v>0</v>
      </c>
      <c r="I104" s="17">
        <f>I103*1</f>
        <v>30000</v>
      </c>
      <c r="J104" s="53"/>
      <c r="K104" s="53"/>
    </row>
    <row r="105" spans="1:11">
      <c r="A105" s="65"/>
      <c r="B105" s="56"/>
      <c r="C105" s="5" t="s">
        <v>32</v>
      </c>
      <c r="D105" s="33">
        <f>SUM(E105:I105)</f>
        <v>0</v>
      </c>
      <c r="E105" s="17">
        <f>E103*0.5</f>
        <v>0</v>
      </c>
      <c r="F105" s="17">
        <f t="shared" ref="F105:H105" si="64">F103*0.5</f>
        <v>0</v>
      </c>
      <c r="G105" s="17">
        <f t="shared" si="64"/>
        <v>0</v>
      </c>
      <c r="H105" s="17">
        <f t="shared" si="64"/>
        <v>0</v>
      </c>
      <c r="I105" s="17"/>
      <c r="J105" s="53"/>
      <c r="K105" s="53"/>
    </row>
    <row r="106" spans="1:11">
      <c r="A106" s="65" t="s">
        <v>221</v>
      </c>
      <c r="B106" s="56" t="s">
        <v>50</v>
      </c>
      <c r="C106" s="5" t="s">
        <v>33</v>
      </c>
      <c r="D106" s="33">
        <f>D107+D108</f>
        <v>30000</v>
      </c>
      <c r="E106" s="17"/>
      <c r="F106" s="17"/>
      <c r="G106" s="17"/>
      <c r="H106" s="17"/>
      <c r="I106" s="17">
        <v>30000</v>
      </c>
      <c r="J106" s="53"/>
      <c r="K106" s="53"/>
    </row>
    <row r="107" spans="1:11">
      <c r="A107" s="65"/>
      <c r="B107" s="56"/>
      <c r="C107" s="5" t="s">
        <v>31</v>
      </c>
      <c r="D107" s="33">
        <f>SUM(E107:I107)</f>
        <v>30000</v>
      </c>
      <c r="E107" s="17">
        <f>E106*0.5</f>
        <v>0</v>
      </c>
      <c r="F107" s="17">
        <f t="shared" ref="F107:H107" si="65">F106*0.5</f>
        <v>0</v>
      </c>
      <c r="G107" s="17">
        <f t="shared" si="65"/>
        <v>0</v>
      </c>
      <c r="H107" s="17">
        <f t="shared" si="65"/>
        <v>0</v>
      </c>
      <c r="I107" s="17">
        <f>I106</f>
        <v>30000</v>
      </c>
      <c r="J107" s="53"/>
      <c r="K107" s="53"/>
    </row>
    <row r="108" spans="1:11">
      <c r="A108" s="65"/>
      <c r="B108" s="56"/>
      <c r="C108" s="5" t="s">
        <v>32</v>
      </c>
      <c r="D108" s="33">
        <f>SUM(E108:I108)</f>
        <v>0</v>
      </c>
      <c r="E108" s="17">
        <f>E106*0.5</f>
        <v>0</v>
      </c>
      <c r="F108" s="17">
        <f t="shared" ref="F108:H108" si="66">F106*0.5</f>
        <v>0</v>
      </c>
      <c r="G108" s="17">
        <f t="shared" si="66"/>
        <v>0</v>
      </c>
      <c r="H108" s="17">
        <f t="shared" si="66"/>
        <v>0</v>
      </c>
      <c r="I108" s="17"/>
      <c r="J108" s="53"/>
      <c r="K108" s="53"/>
    </row>
    <row r="109" spans="1:11">
      <c r="A109" s="65" t="s">
        <v>222</v>
      </c>
      <c r="B109" s="56" t="s">
        <v>51</v>
      </c>
      <c r="C109" s="5" t="s">
        <v>33</v>
      </c>
      <c r="D109" s="33">
        <f>D110+D111</f>
        <v>30000</v>
      </c>
      <c r="E109" s="17"/>
      <c r="F109" s="17"/>
      <c r="G109" s="17"/>
      <c r="H109" s="17"/>
      <c r="I109" s="17">
        <v>30000</v>
      </c>
      <c r="J109" s="53"/>
      <c r="K109" s="53"/>
    </row>
    <row r="110" spans="1:11">
      <c r="A110" s="65"/>
      <c r="B110" s="56"/>
      <c r="C110" s="5" t="s">
        <v>31</v>
      </c>
      <c r="D110" s="33">
        <f>SUM(E110:I110)</f>
        <v>30000</v>
      </c>
      <c r="E110" s="17">
        <f>E109*0.5</f>
        <v>0</v>
      </c>
      <c r="F110" s="17">
        <f t="shared" ref="F110:H110" si="67">F109*0.5</f>
        <v>0</v>
      </c>
      <c r="G110" s="17">
        <f t="shared" si="67"/>
        <v>0</v>
      </c>
      <c r="H110" s="17">
        <f t="shared" si="67"/>
        <v>0</v>
      </c>
      <c r="I110" s="17">
        <f>I109</f>
        <v>30000</v>
      </c>
      <c r="J110" s="53"/>
      <c r="K110" s="53"/>
    </row>
    <row r="111" spans="1:11">
      <c r="A111" s="65"/>
      <c r="B111" s="56"/>
      <c r="C111" s="5" t="s">
        <v>32</v>
      </c>
      <c r="D111" s="33">
        <f>SUM(E111:I111)</f>
        <v>0</v>
      </c>
      <c r="E111" s="17">
        <f>E109*0.5</f>
        <v>0</v>
      </c>
      <c r="F111" s="17">
        <f t="shared" ref="F111:H111" si="68">F109*0.5</f>
        <v>0</v>
      </c>
      <c r="G111" s="17">
        <f t="shared" si="68"/>
        <v>0</v>
      </c>
      <c r="H111" s="17">
        <f t="shared" si="68"/>
        <v>0</v>
      </c>
      <c r="I111" s="17"/>
      <c r="J111" s="53"/>
      <c r="K111" s="53"/>
    </row>
    <row r="112" spans="1:11">
      <c r="A112" s="65" t="s">
        <v>223</v>
      </c>
      <c r="B112" s="56" t="s">
        <v>52</v>
      </c>
      <c r="C112" s="5" t="s">
        <v>33</v>
      </c>
      <c r="D112" s="33">
        <f>D113+D114</f>
        <v>30000</v>
      </c>
      <c r="E112" s="17"/>
      <c r="F112" s="17"/>
      <c r="G112" s="17"/>
      <c r="H112" s="17"/>
      <c r="I112" s="17">
        <v>30000</v>
      </c>
      <c r="J112" s="53"/>
      <c r="K112" s="53"/>
    </row>
    <row r="113" spans="1:11">
      <c r="A113" s="65"/>
      <c r="B113" s="56"/>
      <c r="C113" s="5" t="s">
        <v>31</v>
      </c>
      <c r="D113" s="33">
        <f>SUM(E113:I113)</f>
        <v>30000</v>
      </c>
      <c r="E113" s="17">
        <f>E112*0.5</f>
        <v>0</v>
      </c>
      <c r="F113" s="17">
        <f t="shared" ref="F113:H113" si="69">F112*0.5</f>
        <v>0</v>
      </c>
      <c r="G113" s="17">
        <f t="shared" si="69"/>
        <v>0</v>
      </c>
      <c r="H113" s="17">
        <f t="shared" si="69"/>
        <v>0</v>
      </c>
      <c r="I113" s="17">
        <f>I112</f>
        <v>30000</v>
      </c>
      <c r="J113" s="53"/>
      <c r="K113" s="53"/>
    </row>
    <row r="114" spans="1:11">
      <c r="A114" s="65"/>
      <c r="B114" s="56"/>
      <c r="C114" s="5" t="s">
        <v>32</v>
      </c>
      <c r="D114" s="33">
        <f>SUM(E114:I114)</f>
        <v>0</v>
      </c>
      <c r="E114" s="17">
        <f>E112*0.5</f>
        <v>0</v>
      </c>
      <c r="F114" s="17">
        <f t="shared" ref="F114:H114" si="70">F112*0.5</f>
        <v>0</v>
      </c>
      <c r="G114" s="17">
        <f t="shared" si="70"/>
        <v>0</v>
      </c>
      <c r="H114" s="17">
        <f t="shared" si="70"/>
        <v>0</v>
      </c>
      <c r="I114" s="17"/>
      <c r="J114" s="53"/>
      <c r="K114" s="53"/>
    </row>
    <row r="115" spans="1:11">
      <c r="A115" s="65" t="s">
        <v>224</v>
      </c>
      <c r="B115" s="56" t="s">
        <v>415</v>
      </c>
      <c r="C115" s="5" t="s">
        <v>33</v>
      </c>
      <c r="D115" s="33">
        <f>D116+D117</f>
        <v>694000</v>
      </c>
      <c r="E115" s="17">
        <v>694000</v>
      </c>
      <c r="F115" s="17"/>
      <c r="G115" s="17"/>
      <c r="H115" s="17"/>
      <c r="I115" s="17"/>
      <c r="J115" s="53"/>
      <c r="K115" s="53"/>
    </row>
    <row r="116" spans="1:11">
      <c r="A116" s="65"/>
      <c r="B116" s="56"/>
      <c r="C116" s="5" t="s">
        <v>31</v>
      </c>
      <c r="D116" s="33">
        <f>SUM(E116:I116)</f>
        <v>347000</v>
      </c>
      <c r="E116" s="17">
        <f>E115*0.5</f>
        <v>347000</v>
      </c>
      <c r="F116" s="17">
        <f t="shared" ref="F116:I116" si="71">F115*0.5</f>
        <v>0</v>
      </c>
      <c r="G116" s="17">
        <f t="shared" si="71"/>
        <v>0</v>
      </c>
      <c r="H116" s="17">
        <f t="shared" si="71"/>
        <v>0</v>
      </c>
      <c r="I116" s="17">
        <f t="shared" si="71"/>
        <v>0</v>
      </c>
      <c r="J116" s="53"/>
      <c r="K116" s="53"/>
    </row>
    <row r="117" spans="1:11" ht="24" customHeight="1">
      <c r="A117" s="65"/>
      <c r="B117" s="56"/>
      <c r="C117" s="5" t="s">
        <v>32</v>
      </c>
      <c r="D117" s="33">
        <f>SUM(E117:I117)</f>
        <v>347000</v>
      </c>
      <c r="E117" s="17">
        <f>E115*0.5</f>
        <v>347000</v>
      </c>
      <c r="F117" s="17">
        <f t="shared" ref="F117:I117" si="72">F115*0.5</f>
        <v>0</v>
      </c>
      <c r="G117" s="17">
        <f t="shared" si="72"/>
        <v>0</v>
      </c>
      <c r="H117" s="17">
        <f t="shared" si="72"/>
        <v>0</v>
      </c>
      <c r="I117" s="17">
        <f t="shared" si="72"/>
        <v>0</v>
      </c>
      <c r="J117" s="53"/>
      <c r="K117" s="53"/>
    </row>
    <row r="118" spans="1:11">
      <c r="A118" s="65" t="s">
        <v>225</v>
      </c>
      <c r="B118" s="56" t="s">
        <v>474</v>
      </c>
      <c r="C118" s="5" t="s">
        <v>33</v>
      </c>
      <c r="D118" s="33">
        <f>D119+D120</f>
        <v>520000</v>
      </c>
      <c r="E118" s="17"/>
      <c r="F118" s="17">
        <v>520000</v>
      </c>
      <c r="G118" s="17"/>
      <c r="H118" s="17"/>
      <c r="I118" s="17"/>
      <c r="J118" s="53"/>
      <c r="K118" s="53"/>
    </row>
    <row r="119" spans="1:11">
      <c r="A119" s="65"/>
      <c r="B119" s="56"/>
      <c r="C119" s="5" t="s">
        <v>31</v>
      </c>
      <c r="D119" s="33">
        <f>SUM(E119:I119)</f>
        <v>260000</v>
      </c>
      <c r="E119" s="17">
        <f>E118*0.5</f>
        <v>0</v>
      </c>
      <c r="F119" s="17">
        <f t="shared" ref="F119:I119" si="73">F118*0.5</f>
        <v>260000</v>
      </c>
      <c r="G119" s="17">
        <f t="shared" si="73"/>
        <v>0</v>
      </c>
      <c r="H119" s="17">
        <f t="shared" si="73"/>
        <v>0</v>
      </c>
      <c r="I119" s="17">
        <f t="shared" si="73"/>
        <v>0</v>
      </c>
      <c r="J119" s="53"/>
      <c r="K119" s="53"/>
    </row>
    <row r="120" spans="1:11">
      <c r="A120" s="65"/>
      <c r="B120" s="56"/>
      <c r="C120" s="5" t="s">
        <v>32</v>
      </c>
      <c r="D120" s="33">
        <f>SUM(E120:I120)</f>
        <v>260000</v>
      </c>
      <c r="E120" s="17">
        <f>E118*0.5</f>
        <v>0</v>
      </c>
      <c r="F120" s="17">
        <f t="shared" ref="F120:I120" si="74">F118*0.5</f>
        <v>260000</v>
      </c>
      <c r="G120" s="17">
        <f t="shared" si="74"/>
        <v>0</v>
      </c>
      <c r="H120" s="17">
        <f t="shared" si="74"/>
        <v>0</v>
      </c>
      <c r="I120" s="17">
        <f t="shared" si="74"/>
        <v>0</v>
      </c>
      <c r="J120" s="53"/>
      <c r="K120" s="53"/>
    </row>
    <row r="121" spans="1:11">
      <c r="A121" s="65" t="s">
        <v>226</v>
      </c>
      <c r="B121" s="56" t="s">
        <v>53</v>
      </c>
      <c r="C121" s="5" t="s">
        <v>33</v>
      </c>
      <c r="D121" s="33">
        <f>D122+D123</f>
        <v>694000</v>
      </c>
      <c r="E121" s="17"/>
      <c r="F121" s="17"/>
      <c r="G121" s="17">
        <v>694000</v>
      </c>
      <c r="H121" s="17"/>
      <c r="I121" s="17"/>
      <c r="J121" s="53"/>
      <c r="K121" s="53"/>
    </row>
    <row r="122" spans="1:11">
      <c r="A122" s="65"/>
      <c r="B122" s="56"/>
      <c r="C122" s="5" t="s">
        <v>31</v>
      </c>
      <c r="D122" s="33">
        <f>SUM(E122:I122)</f>
        <v>347000</v>
      </c>
      <c r="E122" s="17">
        <f>E121*0.5</f>
        <v>0</v>
      </c>
      <c r="F122" s="17">
        <f t="shared" ref="F122:I122" si="75">F121*0.5</f>
        <v>0</v>
      </c>
      <c r="G122" s="17">
        <f t="shared" si="75"/>
        <v>347000</v>
      </c>
      <c r="H122" s="17">
        <f t="shared" si="75"/>
        <v>0</v>
      </c>
      <c r="I122" s="17">
        <f t="shared" si="75"/>
        <v>0</v>
      </c>
      <c r="J122" s="53"/>
      <c r="K122" s="53"/>
    </row>
    <row r="123" spans="1:11" ht="24.75" customHeight="1">
      <c r="A123" s="65"/>
      <c r="B123" s="56"/>
      <c r="C123" s="5" t="s">
        <v>32</v>
      </c>
      <c r="D123" s="33">
        <f>SUM(E123:I123)</f>
        <v>347000</v>
      </c>
      <c r="E123" s="17">
        <f>E121*0.5</f>
        <v>0</v>
      </c>
      <c r="F123" s="17">
        <f t="shared" ref="F123:I123" si="76">F121*0.5</f>
        <v>0</v>
      </c>
      <c r="G123" s="17">
        <f t="shared" si="76"/>
        <v>347000</v>
      </c>
      <c r="H123" s="17">
        <f t="shared" si="76"/>
        <v>0</v>
      </c>
      <c r="I123" s="17">
        <f t="shared" si="76"/>
        <v>0</v>
      </c>
      <c r="J123" s="53"/>
      <c r="K123" s="53"/>
    </row>
    <row r="124" spans="1:11">
      <c r="A124" s="65" t="s">
        <v>227</v>
      </c>
      <c r="B124" s="56" t="s">
        <v>54</v>
      </c>
      <c r="C124" s="5" t="s">
        <v>33</v>
      </c>
      <c r="D124" s="33">
        <f>D125+D126</f>
        <v>520000</v>
      </c>
      <c r="E124" s="17"/>
      <c r="F124" s="17"/>
      <c r="G124" s="17"/>
      <c r="H124" s="17">
        <v>520000</v>
      </c>
      <c r="I124" s="17"/>
      <c r="J124" s="53"/>
      <c r="K124" s="53"/>
    </row>
    <row r="125" spans="1:11">
      <c r="A125" s="65"/>
      <c r="B125" s="56"/>
      <c r="C125" s="5" t="s">
        <v>31</v>
      </c>
      <c r="D125" s="33">
        <f>SUM(E125:I125)</f>
        <v>260000</v>
      </c>
      <c r="E125" s="17">
        <f>E124*0.5</f>
        <v>0</v>
      </c>
      <c r="F125" s="17">
        <f t="shared" ref="F125:I125" si="77">F124*0.5</f>
        <v>0</v>
      </c>
      <c r="G125" s="17">
        <f t="shared" si="77"/>
        <v>0</v>
      </c>
      <c r="H125" s="17">
        <f t="shared" si="77"/>
        <v>260000</v>
      </c>
      <c r="I125" s="17">
        <f t="shared" si="77"/>
        <v>0</v>
      </c>
      <c r="J125" s="53"/>
      <c r="K125" s="53"/>
    </row>
    <row r="126" spans="1:11">
      <c r="A126" s="65"/>
      <c r="B126" s="56"/>
      <c r="C126" s="5" t="s">
        <v>32</v>
      </c>
      <c r="D126" s="33">
        <f>SUM(E126:I126)</f>
        <v>260000</v>
      </c>
      <c r="E126" s="17">
        <f>E124*0.5</f>
        <v>0</v>
      </c>
      <c r="F126" s="17">
        <f t="shared" ref="F126:I126" si="78">F124*0.5</f>
        <v>0</v>
      </c>
      <c r="G126" s="17">
        <f t="shared" si="78"/>
        <v>0</v>
      </c>
      <c r="H126" s="17">
        <f t="shared" si="78"/>
        <v>260000</v>
      </c>
      <c r="I126" s="17">
        <f t="shared" si="78"/>
        <v>0</v>
      </c>
      <c r="J126" s="53"/>
      <c r="K126" s="53"/>
    </row>
    <row r="127" spans="1:11">
      <c r="A127" s="65" t="s">
        <v>228</v>
      </c>
      <c r="B127" s="56" t="s">
        <v>473</v>
      </c>
      <c r="C127" s="5" t="s">
        <v>33</v>
      </c>
      <c r="D127" s="33">
        <f>D128+D129</f>
        <v>520000</v>
      </c>
      <c r="E127" s="17"/>
      <c r="F127" s="17"/>
      <c r="G127" s="17"/>
      <c r="H127" s="17"/>
      <c r="I127" s="17">
        <v>520000</v>
      </c>
      <c r="J127" s="53"/>
      <c r="K127" s="53"/>
    </row>
    <row r="128" spans="1:11">
      <c r="A128" s="65"/>
      <c r="B128" s="56"/>
      <c r="C128" s="5" t="s">
        <v>31</v>
      </c>
      <c r="D128" s="33">
        <f>SUM(E128:I128)</f>
        <v>260000</v>
      </c>
      <c r="E128" s="17">
        <f>E127*0.5</f>
        <v>0</v>
      </c>
      <c r="F128" s="17">
        <f t="shared" ref="F128:I128" si="79">F127*0.5</f>
        <v>0</v>
      </c>
      <c r="G128" s="17">
        <f t="shared" si="79"/>
        <v>0</v>
      </c>
      <c r="H128" s="17">
        <f t="shared" si="79"/>
        <v>0</v>
      </c>
      <c r="I128" s="17">
        <f t="shared" si="79"/>
        <v>260000</v>
      </c>
      <c r="J128" s="53"/>
      <c r="K128" s="53"/>
    </row>
    <row r="129" spans="1:11">
      <c r="A129" s="65"/>
      <c r="B129" s="56"/>
      <c r="C129" s="5" t="s">
        <v>32</v>
      </c>
      <c r="D129" s="33">
        <f>SUM(E129:I129)</f>
        <v>260000</v>
      </c>
      <c r="E129" s="17">
        <f>E127*0.5</f>
        <v>0</v>
      </c>
      <c r="F129" s="17">
        <f t="shared" ref="F129:I129" si="80">F127*0.5</f>
        <v>0</v>
      </c>
      <c r="G129" s="17">
        <f t="shared" si="80"/>
        <v>0</v>
      </c>
      <c r="H129" s="17">
        <f t="shared" si="80"/>
        <v>0</v>
      </c>
      <c r="I129" s="17">
        <f t="shared" si="80"/>
        <v>260000</v>
      </c>
      <c r="J129" s="53"/>
      <c r="K129" s="53"/>
    </row>
    <row r="130" spans="1:11">
      <c r="A130" s="65" t="s">
        <v>234</v>
      </c>
      <c r="B130" s="56" t="s">
        <v>416</v>
      </c>
      <c r="C130" s="5" t="s">
        <v>33</v>
      </c>
      <c r="D130" s="33">
        <f>D131+D132</f>
        <v>70000</v>
      </c>
      <c r="E130" s="17">
        <v>70000</v>
      </c>
      <c r="F130" s="17"/>
      <c r="G130" s="17"/>
      <c r="H130" s="17"/>
      <c r="I130" s="17"/>
      <c r="J130" s="53"/>
      <c r="K130" s="53"/>
    </row>
    <row r="131" spans="1:11">
      <c r="A131" s="65"/>
      <c r="B131" s="56"/>
      <c r="C131" s="5" t="s">
        <v>31</v>
      </c>
      <c r="D131" s="33">
        <f>SUM(E131:I131)</f>
        <v>35000</v>
      </c>
      <c r="E131" s="17">
        <f>E130*0.5</f>
        <v>35000</v>
      </c>
      <c r="F131" s="17">
        <f t="shared" ref="F131:I131" si="81">F130*0.5</f>
        <v>0</v>
      </c>
      <c r="G131" s="17">
        <f t="shared" si="81"/>
        <v>0</v>
      </c>
      <c r="H131" s="17">
        <f t="shared" si="81"/>
        <v>0</v>
      </c>
      <c r="I131" s="17">
        <f t="shared" si="81"/>
        <v>0</v>
      </c>
      <c r="J131" s="53"/>
      <c r="K131" s="53"/>
    </row>
    <row r="132" spans="1:11">
      <c r="A132" s="65"/>
      <c r="B132" s="56"/>
      <c r="C132" s="5" t="s">
        <v>32</v>
      </c>
      <c r="D132" s="33">
        <f>SUM(E132:I132)</f>
        <v>35000</v>
      </c>
      <c r="E132" s="17">
        <f>E130*0.5</f>
        <v>35000</v>
      </c>
      <c r="F132" s="17">
        <f t="shared" ref="F132:I132" si="82">F130*0.5</f>
        <v>0</v>
      </c>
      <c r="G132" s="17">
        <f t="shared" si="82"/>
        <v>0</v>
      </c>
      <c r="H132" s="17">
        <f t="shared" si="82"/>
        <v>0</v>
      </c>
      <c r="I132" s="17">
        <f t="shared" si="82"/>
        <v>0</v>
      </c>
      <c r="J132" s="53"/>
      <c r="K132" s="53"/>
    </row>
    <row r="133" spans="1:11">
      <c r="A133" s="65" t="s">
        <v>235</v>
      </c>
      <c r="B133" s="56" t="s">
        <v>417</v>
      </c>
      <c r="C133" s="5" t="s">
        <v>33</v>
      </c>
      <c r="D133" s="33">
        <f>D134+D135</f>
        <v>70000</v>
      </c>
      <c r="E133" s="17">
        <v>70000</v>
      </c>
      <c r="F133" s="17"/>
      <c r="G133" s="17"/>
      <c r="H133" s="17"/>
      <c r="I133" s="17"/>
      <c r="J133" s="53"/>
      <c r="K133" s="53"/>
    </row>
    <row r="134" spans="1:11">
      <c r="A134" s="65"/>
      <c r="B134" s="56"/>
      <c r="C134" s="5" t="s">
        <v>31</v>
      </c>
      <c r="D134" s="33">
        <f>SUM(E134:I134)</f>
        <v>35000</v>
      </c>
      <c r="E134" s="17">
        <f>E133*0.5</f>
        <v>35000</v>
      </c>
      <c r="F134" s="17">
        <f t="shared" ref="F134:I134" si="83">F133*0.5</f>
        <v>0</v>
      </c>
      <c r="G134" s="17">
        <f t="shared" si="83"/>
        <v>0</v>
      </c>
      <c r="H134" s="17">
        <f t="shared" si="83"/>
        <v>0</v>
      </c>
      <c r="I134" s="17">
        <f t="shared" si="83"/>
        <v>0</v>
      </c>
      <c r="J134" s="53"/>
      <c r="K134" s="53"/>
    </row>
    <row r="135" spans="1:11">
      <c r="A135" s="65"/>
      <c r="B135" s="56"/>
      <c r="C135" s="5" t="s">
        <v>32</v>
      </c>
      <c r="D135" s="33">
        <f>SUM(E135:I135)</f>
        <v>35000</v>
      </c>
      <c r="E135" s="17">
        <f>E133*0.5</f>
        <v>35000</v>
      </c>
      <c r="F135" s="17">
        <f t="shared" ref="F135:I135" si="84">F133*0.5</f>
        <v>0</v>
      </c>
      <c r="G135" s="17">
        <f t="shared" si="84"/>
        <v>0</v>
      </c>
      <c r="H135" s="17">
        <f t="shared" si="84"/>
        <v>0</v>
      </c>
      <c r="I135" s="17">
        <f t="shared" si="84"/>
        <v>0</v>
      </c>
      <c r="J135" s="53"/>
      <c r="K135" s="53"/>
    </row>
    <row r="136" spans="1:11">
      <c r="A136" s="65" t="s">
        <v>236</v>
      </c>
      <c r="B136" s="56" t="s">
        <v>418</v>
      </c>
      <c r="C136" s="5" t="s">
        <v>33</v>
      </c>
      <c r="D136" s="33">
        <f>D137+D138</f>
        <v>70000</v>
      </c>
      <c r="E136" s="17"/>
      <c r="F136" s="17">
        <v>70000</v>
      </c>
      <c r="G136" s="17"/>
      <c r="H136" s="17"/>
      <c r="I136" s="17"/>
      <c r="J136" s="53"/>
      <c r="K136" s="53"/>
    </row>
    <row r="137" spans="1:11">
      <c r="A137" s="65"/>
      <c r="B137" s="56"/>
      <c r="C137" s="5" t="s">
        <v>31</v>
      </c>
      <c r="D137" s="33">
        <f>SUM(E137:I137)</f>
        <v>35000</v>
      </c>
      <c r="E137" s="17">
        <f>E136*0.5</f>
        <v>0</v>
      </c>
      <c r="F137" s="17">
        <f t="shared" ref="F137:I137" si="85">F136*0.5</f>
        <v>35000</v>
      </c>
      <c r="G137" s="17">
        <f t="shared" si="85"/>
        <v>0</v>
      </c>
      <c r="H137" s="17">
        <f t="shared" si="85"/>
        <v>0</v>
      </c>
      <c r="I137" s="17">
        <f t="shared" si="85"/>
        <v>0</v>
      </c>
      <c r="J137" s="53"/>
      <c r="K137" s="53"/>
    </row>
    <row r="138" spans="1:11">
      <c r="A138" s="65"/>
      <c r="B138" s="56"/>
      <c r="C138" s="5" t="s">
        <v>32</v>
      </c>
      <c r="D138" s="33">
        <f>SUM(E138:I138)</f>
        <v>35000</v>
      </c>
      <c r="E138" s="17">
        <f>E136*0.5</f>
        <v>0</v>
      </c>
      <c r="F138" s="17">
        <f t="shared" ref="F138:I138" si="86">F136*0.5</f>
        <v>35000</v>
      </c>
      <c r="G138" s="17">
        <f t="shared" si="86"/>
        <v>0</v>
      </c>
      <c r="H138" s="17">
        <f t="shared" si="86"/>
        <v>0</v>
      </c>
      <c r="I138" s="17">
        <f t="shared" si="86"/>
        <v>0</v>
      </c>
      <c r="J138" s="53"/>
      <c r="K138" s="53"/>
    </row>
    <row r="139" spans="1:11">
      <c r="A139" s="65" t="s">
        <v>237</v>
      </c>
      <c r="B139" s="56" t="s">
        <v>419</v>
      </c>
      <c r="C139" s="5" t="s">
        <v>33</v>
      </c>
      <c r="D139" s="33">
        <f>D140+D141</f>
        <v>70000</v>
      </c>
      <c r="E139" s="17"/>
      <c r="F139" s="17">
        <v>70000</v>
      </c>
      <c r="G139" s="17"/>
      <c r="H139" s="17"/>
      <c r="I139" s="17"/>
      <c r="J139" s="53"/>
      <c r="K139" s="53"/>
    </row>
    <row r="140" spans="1:11">
      <c r="A140" s="65"/>
      <c r="B140" s="56"/>
      <c r="C140" s="5" t="s">
        <v>31</v>
      </c>
      <c r="D140" s="33">
        <f>SUM(E140:I140)</f>
        <v>35000</v>
      </c>
      <c r="E140" s="17">
        <f>E139*0.5</f>
        <v>0</v>
      </c>
      <c r="F140" s="17">
        <f t="shared" ref="F140:I140" si="87">F139*0.5</f>
        <v>35000</v>
      </c>
      <c r="G140" s="17">
        <f t="shared" si="87"/>
        <v>0</v>
      </c>
      <c r="H140" s="17">
        <f t="shared" si="87"/>
        <v>0</v>
      </c>
      <c r="I140" s="17">
        <f t="shared" si="87"/>
        <v>0</v>
      </c>
      <c r="J140" s="53"/>
      <c r="K140" s="53"/>
    </row>
    <row r="141" spans="1:11">
      <c r="A141" s="65"/>
      <c r="B141" s="56"/>
      <c r="C141" s="5" t="s">
        <v>32</v>
      </c>
      <c r="D141" s="33">
        <f>SUM(E141:I141)</f>
        <v>35000</v>
      </c>
      <c r="E141" s="17">
        <f>E139*0.5</f>
        <v>0</v>
      </c>
      <c r="F141" s="17">
        <f t="shared" ref="F141:I141" si="88">F139*0.5</f>
        <v>35000</v>
      </c>
      <c r="G141" s="17">
        <f t="shared" si="88"/>
        <v>0</v>
      </c>
      <c r="H141" s="17">
        <f t="shared" si="88"/>
        <v>0</v>
      </c>
      <c r="I141" s="17">
        <f t="shared" si="88"/>
        <v>0</v>
      </c>
      <c r="J141" s="53"/>
      <c r="K141" s="53"/>
    </row>
    <row r="142" spans="1:11">
      <c r="A142" s="65" t="s">
        <v>238</v>
      </c>
      <c r="B142" s="56" t="s">
        <v>420</v>
      </c>
      <c r="C142" s="5" t="s">
        <v>33</v>
      </c>
      <c r="D142" s="33">
        <f>D143+D144</f>
        <v>70000</v>
      </c>
      <c r="E142" s="17"/>
      <c r="F142" s="17"/>
      <c r="G142" s="17">
        <v>70000</v>
      </c>
      <c r="H142" s="17"/>
      <c r="I142" s="17"/>
      <c r="J142" s="53"/>
      <c r="K142" s="53"/>
    </row>
    <row r="143" spans="1:11">
      <c r="A143" s="65"/>
      <c r="B143" s="56"/>
      <c r="C143" s="5" t="s">
        <v>31</v>
      </c>
      <c r="D143" s="33">
        <f>SUM(E143:I143)</f>
        <v>35000</v>
      </c>
      <c r="E143" s="17">
        <f>E142*0.5</f>
        <v>0</v>
      </c>
      <c r="F143" s="17">
        <f t="shared" ref="F143:I143" si="89">F142*0.5</f>
        <v>0</v>
      </c>
      <c r="G143" s="17">
        <f t="shared" si="89"/>
        <v>35000</v>
      </c>
      <c r="H143" s="17">
        <f t="shared" si="89"/>
        <v>0</v>
      </c>
      <c r="I143" s="17">
        <f t="shared" si="89"/>
        <v>0</v>
      </c>
      <c r="J143" s="53"/>
      <c r="K143" s="53"/>
    </row>
    <row r="144" spans="1:11">
      <c r="A144" s="65"/>
      <c r="B144" s="56"/>
      <c r="C144" s="5" t="s">
        <v>32</v>
      </c>
      <c r="D144" s="33">
        <f>SUM(E144:I144)</f>
        <v>35000</v>
      </c>
      <c r="E144" s="17">
        <f>E142*0.5</f>
        <v>0</v>
      </c>
      <c r="F144" s="17">
        <f t="shared" ref="F144:I144" si="90">F142*0.5</f>
        <v>0</v>
      </c>
      <c r="G144" s="17">
        <f t="shared" si="90"/>
        <v>35000</v>
      </c>
      <c r="H144" s="17">
        <f t="shared" si="90"/>
        <v>0</v>
      </c>
      <c r="I144" s="17">
        <f t="shared" si="90"/>
        <v>0</v>
      </c>
      <c r="J144" s="53"/>
      <c r="K144" s="53"/>
    </row>
    <row r="145" spans="1:11">
      <c r="A145" s="65" t="s">
        <v>239</v>
      </c>
      <c r="B145" s="56" t="s">
        <v>421</v>
      </c>
      <c r="C145" s="5" t="s">
        <v>33</v>
      </c>
      <c r="D145" s="33">
        <f>D146+D147</f>
        <v>70000</v>
      </c>
      <c r="E145" s="17"/>
      <c r="F145" s="17"/>
      <c r="G145" s="17">
        <v>70000</v>
      </c>
      <c r="H145" s="17"/>
      <c r="I145" s="17"/>
      <c r="J145" s="53"/>
      <c r="K145" s="53"/>
    </row>
    <row r="146" spans="1:11">
      <c r="A146" s="65"/>
      <c r="B146" s="56"/>
      <c r="C146" s="5" t="s">
        <v>31</v>
      </c>
      <c r="D146" s="33">
        <f>SUM(E146:I146)</f>
        <v>35000</v>
      </c>
      <c r="E146" s="17">
        <f>E145*0.5</f>
        <v>0</v>
      </c>
      <c r="F146" s="17">
        <f t="shared" ref="F146:I146" si="91">F145*0.5</f>
        <v>0</v>
      </c>
      <c r="G146" s="17">
        <f t="shared" si="91"/>
        <v>35000</v>
      </c>
      <c r="H146" s="17">
        <f t="shared" si="91"/>
        <v>0</v>
      </c>
      <c r="I146" s="17">
        <f t="shared" si="91"/>
        <v>0</v>
      </c>
      <c r="J146" s="53"/>
      <c r="K146" s="53"/>
    </row>
    <row r="147" spans="1:11" ht="29.25" customHeight="1">
      <c r="A147" s="65"/>
      <c r="B147" s="56"/>
      <c r="C147" s="5" t="s">
        <v>32</v>
      </c>
      <c r="D147" s="33">
        <f>SUM(E147:I147)</f>
        <v>35000</v>
      </c>
      <c r="E147" s="17">
        <f>E145*0.5</f>
        <v>0</v>
      </c>
      <c r="F147" s="17">
        <f t="shared" ref="F147:I147" si="92">F145*0.5</f>
        <v>0</v>
      </c>
      <c r="G147" s="17">
        <f t="shared" si="92"/>
        <v>35000</v>
      </c>
      <c r="H147" s="17">
        <f t="shared" si="92"/>
        <v>0</v>
      </c>
      <c r="I147" s="17">
        <f t="shared" si="92"/>
        <v>0</v>
      </c>
      <c r="J147" s="53"/>
      <c r="K147" s="53"/>
    </row>
    <row r="148" spans="1:11">
      <c r="A148" s="65" t="s">
        <v>240</v>
      </c>
      <c r="B148" s="56" t="s">
        <v>422</v>
      </c>
      <c r="C148" s="5" t="s">
        <v>33</v>
      </c>
      <c r="D148" s="33">
        <f>D149+D150</f>
        <v>70000</v>
      </c>
      <c r="E148" s="17"/>
      <c r="F148" s="17"/>
      <c r="G148" s="17"/>
      <c r="H148" s="17">
        <v>70000</v>
      </c>
      <c r="I148" s="17"/>
      <c r="J148" s="53"/>
      <c r="K148" s="53"/>
    </row>
    <row r="149" spans="1:11">
      <c r="A149" s="65"/>
      <c r="B149" s="56"/>
      <c r="C149" s="5" t="s">
        <v>31</v>
      </c>
      <c r="D149" s="33">
        <f>SUM(E149:I149)</f>
        <v>35000</v>
      </c>
      <c r="E149" s="17">
        <f>E148*0.5</f>
        <v>0</v>
      </c>
      <c r="F149" s="17">
        <f t="shared" ref="F149:I149" si="93">F148*0.5</f>
        <v>0</v>
      </c>
      <c r="G149" s="17">
        <f t="shared" si="93"/>
        <v>0</v>
      </c>
      <c r="H149" s="17">
        <f t="shared" si="93"/>
        <v>35000</v>
      </c>
      <c r="I149" s="17">
        <f t="shared" si="93"/>
        <v>0</v>
      </c>
      <c r="J149" s="53"/>
      <c r="K149" s="53"/>
    </row>
    <row r="150" spans="1:11">
      <c r="A150" s="65"/>
      <c r="B150" s="56"/>
      <c r="C150" s="5" t="s">
        <v>32</v>
      </c>
      <c r="D150" s="33">
        <f>SUM(E150:I150)</f>
        <v>35000</v>
      </c>
      <c r="E150" s="17">
        <f>E148*0.5</f>
        <v>0</v>
      </c>
      <c r="F150" s="17">
        <f t="shared" ref="F150:I150" si="94">F148*0.5</f>
        <v>0</v>
      </c>
      <c r="G150" s="17">
        <f t="shared" si="94"/>
        <v>0</v>
      </c>
      <c r="H150" s="17">
        <f t="shared" si="94"/>
        <v>35000</v>
      </c>
      <c r="I150" s="17">
        <f t="shared" si="94"/>
        <v>0</v>
      </c>
      <c r="J150" s="53"/>
      <c r="K150" s="53"/>
    </row>
    <row r="151" spans="1:11">
      <c r="A151" s="65" t="s">
        <v>241</v>
      </c>
      <c r="B151" s="56" t="s">
        <v>423</v>
      </c>
      <c r="C151" s="5" t="s">
        <v>33</v>
      </c>
      <c r="D151" s="33">
        <f>D152+D153</f>
        <v>70000</v>
      </c>
      <c r="E151" s="17"/>
      <c r="F151" s="17"/>
      <c r="G151" s="17"/>
      <c r="H151" s="17">
        <v>70000</v>
      </c>
      <c r="I151" s="17"/>
      <c r="J151" s="53"/>
      <c r="K151" s="53"/>
    </row>
    <row r="152" spans="1:11">
      <c r="A152" s="65"/>
      <c r="B152" s="56"/>
      <c r="C152" s="5" t="s">
        <v>31</v>
      </c>
      <c r="D152" s="33">
        <f>SUM(E152:I152)</f>
        <v>35000</v>
      </c>
      <c r="E152" s="17">
        <f>E151*0.5</f>
        <v>0</v>
      </c>
      <c r="F152" s="17">
        <f t="shared" ref="F152:I152" si="95">F151*0.5</f>
        <v>0</v>
      </c>
      <c r="G152" s="17">
        <f t="shared" si="95"/>
        <v>0</v>
      </c>
      <c r="H152" s="17">
        <f t="shared" si="95"/>
        <v>35000</v>
      </c>
      <c r="I152" s="17">
        <f t="shared" si="95"/>
        <v>0</v>
      </c>
      <c r="J152" s="53"/>
      <c r="K152" s="53"/>
    </row>
    <row r="153" spans="1:11">
      <c r="A153" s="65"/>
      <c r="B153" s="56"/>
      <c r="C153" s="5" t="s">
        <v>32</v>
      </c>
      <c r="D153" s="33">
        <f>SUM(E153:I153)</f>
        <v>35000</v>
      </c>
      <c r="E153" s="17">
        <f>E151*0.5</f>
        <v>0</v>
      </c>
      <c r="F153" s="17">
        <f t="shared" ref="F153:I153" si="96">F151*0.5</f>
        <v>0</v>
      </c>
      <c r="G153" s="17">
        <f t="shared" si="96"/>
        <v>0</v>
      </c>
      <c r="H153" s="17">
        <f t="shared" si="96"/>
        <v>35000</v>
      </c>
      <c r="I153" s="17">
        <f t="shared" si="96"/>
        <v>0</v>
      </c>
      <c r="J153" s="53"/>
      <c r="K153" s="53"/>
    </row>
    <row r="154" spans="1:11">
      <c r="A154" s="65" t="s">
        <v>242</v>
      </c>
      <c r="B154" s="56" t="s">
        <v>424</v>
      </c>
      <c r="C154" s="5" t="s">
        <v>33</v>
      </c>
      <c r="D154" s="33">
        <f>D155+D156</f>
        <v>70000</v>
      </c>
      <c r="E154" s="17"/>
      <c r="F154" s="17"/>
      <c r="G154" s="17"/>
      <c r="H154" s="17"/>
      <c r="I154" s="17">
        <v>70000</v>
      </c>
      <c r="J154" s="53"/>
      <c r="K154" s="53"/>
    </row>
    <row r="155" spans="1:11">
      <c r="A155" s="65"/>
      <c r="B155" s="56"/>
      <c r="C155" s="5" t="s">
        <v>31</v>
      </c>
      <c r="D155" s="33">
        <f>SUM(E155:I155)</f>
        <v>35000</v>
      </c>
      <c r="E155" s="17">
        <f>E154*0.5</f>
        <v>0</v>
      </c>
      <c r="F155" s="17">
        <f t="shared" ref="F155:H155" si="97">F154*0.5</f>
        <v>0</v>
      </c>
      <c r="G155" s="17">
        <f t="shared" si="97"/>
        <v>0</v>
      </c>
      <c r="H155" s="17">
        <f t="shared" si="97"/>
        <v>0</v>
      </c>
      <c r="I155" s="17">
        <f>I154*0.5</f>
        <v>35000</v>
      </c>
      <c r="J155" s="53"/>
      <c r="K155" s="53"/>
    </row>
    <row r="156" spans="1:11">
      <c r="A156" s="65"/>
      <c r="B156" s="56"/>
      <c r="C156" s="5" t="s">
        <v>32</v>
      </c>
      <c r="D156" s="33">
        <f>SUM(E156:I156)</f>
        <v>35000</v>
      </c>
      <c r="E156" s="17">
        <f>E154*0.5</f>
        <v>0</v>
      </c>
      <c r="F156" s="17">
        <f t="shared" ref="F156:H156" si="98">F154*0.5</f>
        <v>0</v>
      </c>
      <c r="G156" s="17">
        <f t="shared" si="98"/>
        <v>0</v>
      </c>
      <c r="H156" s="17">
        <f t="shared" si="98"/>
        <v>0</v>
      </c>
      <c r="I156" s="17">
        <f>I154*0.5</f>
        <v>35000</v>
      </c>
      <c r="J156" s="53"/>
      <c r="K156" s="53"/>
    </row>
    <row r="157" spans="1:11">
      <c r="A157" s="65" t="s">
        <v>243</v>
      </c>
      <c r="B157" s="71" t="s">
        <v>425</v>
      </c>
      <c r="C157" s="5" t="s">
        <v>33</v>
      </c>
      <c r="D157" s="33">
        <f>D158+D159</f>
        <v>15000</v>
      </c>
      <c r="E157" s="17"/>
      <c r="F157" s="17"/>
      <c r="G157" s="17">
        <v>15000</v>
      </c>
      <c r="H157" s="17"/>
      <c r="I157" s="17"/>
      <c r="J157" s="53"/>
      <c r="K157" s="53"/>
    </row>
    <row r="158" spans="1:11">
      <c r="A158" s="65"/>
      <c r="B158" s="71"/>
      <c r="C158" s="5" t="s">
        <v>31</v>
      </c>
      <c r="D158" s="33">
        <f>SUM(E158:I158)</f>
        <v>15000</v>
      </c>
      <c r="E158" s="17">
        <f>E157*0.5</f>
        <v>0</v>
      </c>
      <c r="F158" s="17">
        <f t="shared" ref="F158" si="99">F157*0.5</f>
        <v>0</v>
      </c>
      <c r="G158" s="17">
        <f>G157</f>
        <v>15000</v>
      </c>
      <c r="H158" s="17">
        <f t="shared" ref="H158" si="100">H157*0.5</f>
        <v>0</v>
      </c>
      <c r="I158" s="17">
        <f>I157</f>
        <v>0</v>
      </c>
      <c r="J158" s="53"/>
      <c r="K158" s="53"/>
    </row>
    <row r="159" spans="1:11" ht="28.5" customHeight="1">
      <c r="A159" s="65"/>
      <c r="B159" s="71"/>
      <c r="C159" s="5" t="s">
        <v>32</v>
      </c>
      <c r="D159" s="33">
        <f>SUM(E159:I159)</f>
        <v>0</v>
      </c>
      <c r="E159" s="17">
        <f>E157*0.5</f>
        <v>0</v>
      </c>
      <c r="F159" s="17">
        <f t="shared" ref="F159:H159" si="101">F157*0.5</f>
        <v>0</v>
      </c>
      <c r="G159" s="17"/>
      <c r="H159" s="17">
        <f t="shared" si="101"/>
        <v>0</v>
      </c>
      <c r="I159" s="17"/>
      <c r="J159" s="53"/>
      <c r="K159" s="53"/>
    </row>
    <row r="160" spans="1:11">
      <c r="A160" s="65" t="s">
        <v>229</v>
      </c>
      <c r="B160" s="71" t="s">
        <v>426</v>
      </c>
      <c r="C160" s="5" t="s">
        <v>33</v>
      </c>
      <c r="D160" s="33">
        <f>D161+D162</f>
        <v>15000</v>
      </c>
      <c r="E160" s="17"/>
      <c r="F160" s="17">
        <v>15000</v>
      </c>
      <c r="G160" s="17"/>
      <c r="H160" s="17"/>
      <c r="I160" s="17"/>
      <c r="J160" s="53"/>
      <c r="K160" s="53"/>
    </row>
    <row r="161" spans="1:11">
      <c r="A161" s="65"/>
      <c r="B161" s="71"/>
      <c r="C161" s="5" t="s">
        <v>31</v>
      </c>
      <c r="D161" s="33">
        <f>SUM(E161:I161)</f>
        <v>15000</v>
      </c>
      <c r="E161" s="17">
        <f t="shared" ref="E161:H161" si="102">E160</f>
        <v>0</v>
      </c>
      <c r="F161" s="17">
        <f t="shared" si="102"/>
        <v>15000</v>
      </c>
      <c r="G161" s="17">
        <f t="shared" si="102"/>
        <v>0</v>
      </c>
      <c r="H161" s="17">
        <f t="shared" si="102"/>
        <v>0</v>
      </c>
      <c r="I161" s="17">
        <f>I160</f>
        <v>0</v>
      </c>
      <c r="J161" s="53"/>
      <c r="K161" s="53"/>
    </row>
    <row r="162" spans="1:11" ht="27" customHeight="1">
      <c r="A162" s="65"/>
      <c r="B162" s="71"/>
      <c r="C162" s="5" t="s">
        <v>32</v>
      </c>
      <c r="D162" s="33">
        <f>SUM(E162:I162)</f>
        <v>0</v>
      </c>
      <c r="E162" s="17"/>
      <c r="F162" s="17"/>
      <c r="G162" s="17"/>
      <c r="H162" s="17"/>
      <c r="I162" s="17"/>
      <c r="J162" s="53"/>
      <c r="K162" s="53"/>
    </row>
    <row r="163" spans="1:11">
      <c r="A163" s="65" t="s">
        <v>230</v>
      </c>
      <c r="B163" s="71" t="s">
        <v>427</v>
      </c>
      <c r="C163" s="5" t="s">
        <v>33</v>
      </c>
      <c r="D163" s="33">
        <f>D164+D165</f>
        <v>15000</v>
      </c>
      <c r="E163" s="17">
        <v>15000</v>
      </c>
      <c r="F163" s="17"/>
      <c r="G163" s="17"/>
      <c r="H163" s="17"/>
      <c r="I163" s="17"/>
      <c r="J163" s="53"/>
      <c r="K163" s="53"/>
    </row>
    <row r="164" spans="1:11">
      <c r="A164" s="65"/>
      <c r="B164" s="71"/>
      <c r="C164" s="5" t="s">
        <v>31</v>
      </c>
      <c r="D164" s="33">
        <f>SUM(E164:I164)</f>
        <v>15000</v>
      </c>
      <c r="E164" s="17">
        <f t="shared" ref="E164:H164" si="103">E163</f>
        <v>15000</v>
      </c>
      <c r="F164" s="17">
        <f t="shared" si="103"/>
        <v>0</v>
      </c>
      <c r="G164" s="17">
        <f t="shared" si="103"/>
        <v>0</v>
      </c>
      <c r="H164" s="17">
        <f t="shared" si="103"/>
        <v>0</v>
      </c>
      <c r="I164" s="17">
        <f>I163</f>
        <v>0</v>
      </c>
      <c r="J164" s="53"/>
      <c r="K164" s="53"/>
    </row>
    <row r="165" spans="1:11" ht="27.75" customHeight="1">
      <c r="A165" s="65"/>
      <c r="B165" s="71"/>
      <c r="C165" s="5" t="s">
        <v>32</v>
      </c>
      <c r="D165" s="33">
        <f>SUM(E165:I165)</f>
        <v>0</v>
      </c>
      <c r="E165" s="17"/>
      <c r="F165" s="17"/>
      <c r="G165" s="17"/>
      <c r="H165" s="17"/>
      <c r="I165" s="17"/>
      <c r="J165" s="53"/>
      <c r="K165" s="53"/>
    </row>
    <row r="166" spans="1:11">
      <c r="A166" s="65" t="s">
        <v>231</v>
      </c>
      <c r="B166" s="71" t="s">
        <v>428</v>
      </c>
      <c r="C166" s="5" t="s">
        <v>33</v>
      </c>
      <c r="D166" s="33">
        <f>D167+D168</f>
        <v>10000</v>
      </c>
      <c r="E166" s="17"/>
      <c r="F166" s="17"/>
      <c r="G166" s="17"/>
      <c r="H166" s="17"/>
      <c r="I166" s="17">
        <v>10000</v>
      </c>
      <c r="J166" s="53"/>
      <c r="K166" s="53"/>
    </row>
    <row r="167" spans="1:11">
      <c r="A167" s="65"/>
      <c r="B167" s="71"/>
      <c r="C167" s="5" t="s">
        <v>31</v>
      </c>
      <c r="D167" s="33">
        <f>SUM(E167:I167)</f>
        <v>10000</v>
      </c>
      <c r="E167" s="17">
        <f t="shared" ref="E167:H167" si="104">E166</f>
        <v>0</v>
      </c>
      <c r="F167" s="17">
        <f t="shared" si="104"/>
        <v>0</v>
      </c>
      <c r="G167" s="17">
        <f t="shared" si="104"/>
        <v>0</v>
      </c>
      <c r="H167" s="17">
        <f t="shared" si="104"/>
        <v>0</v>
      </c>
      <c r="I167" s="17">
        <f>I166</f>
        <v>10000</v>
      </c>
      <c r="J167" s="53"/>
      <c r="K167" s="53"/>
    </row>
    <row r="168" spans="1:11" ht="39.75" customHeight="1">
      <c r="A168" s="65"/>
      <c r="B168" s="71"/>
      <c r="C168" s="5" t="s">
        <v>32</v>
      </c>
      <c r="D168" s="33">
        <f>SUM(E168:I168)</f>
        <v>0</v>
      </c>
      <c r="E168" s="17"/>
      <c r="F168" s="17"/>
      <c r="G168" s="17"/>
      <c r="H168" s="17"/>
      <c r="I168" s="17"/>
      <c r="J168" s="53"/>
      <c r="K168" s="53"/>
    </row>
    <row r="169" spans="1:11">
      <c r="A169" s="65" t="s">
        <v>232</v>
      </c>
      <c r="B169" s="71" t="s">
        <v>429</v>
      </c>
      <c r="C169" s="5" t="s">
        <v>33</v>
      </c>
      <c r="D169" s="33">
        <f>D170+D171</f>
        <v>15000</v>
      </c>
      <c r="E169" s="17"/>
      <c r="F169" s="17"/>
      <c r="G169" s="17"/>
      <c r="H169" s="17">
        <v>15000</v>
      </c>
      <c r="I169" s="17"/>
      <c r="J169" s="53"/>
      <c r="K169" s="53"/>
    </row>
    <row r="170" spans="1:11">
      <c r="A170" s="65"/>
      <c r="B170" s="71"/>
      <c r="C170" s="5" t="s">
        <v>31</v>
      </c>
      <c r="D170" s="33">
        <f>SUM(E170:I170)</f>
        <v>15000</v>
      </c>
      <c r="E170" s="17">
        <f t="shared" ref="E170:H170" si="105">E169</f>
        <v>0</v>
      </c>
      <c r="F170" s="17">
        <f t="shared" si="105"/>
        <v>0</v>
      </c>
      <c r="G170" s="17">
        <f t="shared" si="105"/>
        <v>0</v>
      </c>
      <c r="H170" s="17">
        <f t="shared" si="105"/>
        <v>15000</v>
      </c>
      <c r="I170" s="17">
        <f>I169</f>
        <v>0</v>
      </c>
      <c r="J170" s="53"/>
      <c r="K170" s="53"/>
    </row>
    <row r="171" spans="1:11" ht="27.75" customHeight="1">
      <c r="A171" s="65"/>
      <c r="B171" s="71"/>
      <c r="C171" s="5" t="s">
        <v>32</v>
      </c>
      <c r="D171" s="33">
        <f>SUM(E171:I171)</f>
        <v>0</v>
      </c>
      <c r="E171" s="17"/>
      <c r="F171" s="17"/>
      <c r="G171" s="17"/>
      <c r="H171" s="17"/>
      <c r="I171" s="17"/>
      <c r="J171" s="53"/>
      <c r="K171" s="53"/>
    </row>
    <row r="172" spans="1:11">
      <c r="A172" s="65" t="s">
        <v>233</v>
      </c>
      <c r="B172" s="71" t="s">
        <v>430</v>
      </c>
      <c r="C172" s="5" t="s">
        <v>33</v>
      </c>
      <c r="D172" s="33">
        <f>D173+D174</f>
        <v>15000</v>
      </c>
      <c r="E172" s="17"/>
      <c r="F172" s="17"/>
      <c r="G172" s="17">
        <v>15000</v>
      </c>
      <c r="H172" s="17"/>
      <c r="I172" s="17"/>
      <c r="J172" s="53"/>
      <c r="K172" s="53"/>
    </row>
    <row r="173" spans="1:11">
      <c r="A173" s="65"/>
      <c r="B173" s="71"/>
      <c r="C173" s="5" t="s">
        <v>31</v>
      </c>
      <c r="D173" s="33">
        <f>SUM(E173:I173)</f>
        <v>15000</v>
      </c>
      <c r="E173" s="17">
        <f t="shared" ref="E173:H173" si="106">E172</f>
        <v>0</v>
      </c>
      <c r="F173" s="17">
        <f t="shared" si="106"/>
        <v>0</v>
      </c>
      <c r="G173" s="17">
        <f t="shared" si="106"/>
        <v>15000</v>
      </c>
      <c r="H173" s="17">
        <f t="shared" si="106"/>
        <v>0</v>
      </c>
      <c r="I173" s="17">
        <f>I172</f>
        <v>0</v>
      </c>
      <c r="J173" s="53"/>
      <c r="K173" s="53"/>
    </row>
    <row r="174" spans="1:11" ht="68.25" customHeight="1">
      <c r="A174" s="65"/>
      <c r="B174" s="71"/>
      <c r="C174" s="5" t="s">
        <v>32</v>
      </c>
      <c r="D174" s="33">
        <f>SUM(E174:I174)</f>
        <v>0</v>
      </c>
      <c r="E174" s="17"/>
      <c r="F174" s="17"/>
      <c r="G174" s="17"/>
      <c r="H174" s="17"/>
      <c r="I174" s="17"/>
      <c r="J174" s="53"/>
      <c r="K174" s="53"/>
    </row>
    <row r="175" spans="1:11">
      <c r="A175" s="9" t="s">
        <v>244</v>
      </c>
      <c r="B175" s="10" t="s">
        <v>7</v>
      </c>
      <c r="C175" s="16"/>
      <c r="D175" s="34"/>
      <c r="E175" s="15"/>
      <c r="F175" s="15"/>
      <c r="G175" s="15"/>
      <c r="H175" s="15"/>
      <c r="I175" s="15"/>
      <c r="J175" s="16"/>
      <c r="K175" s="16"/>
    </row>
    <row r="176" spans="1:11">
      <c r="A176" s="65"/>
      <c r="B176" s="71" t="s">
        <v>431</v>
      </c>
      <c r="C176" s="5" t="s">
        <v>33</v>
      </c>
      <c r="D176" s="33">
        <f>D177+D178</f>
        <v>15000</v>
      </c>
      <c r="E176" s="17"/>
      <c r="F176" s="17">
        <v>15000</v>
      </c>
      <c r="G176" s="17"/>
      <c r="H176" s="17"/>
      <c r="I176" s="17"/>
      <c r="J176" s="53" t="s">
        <v>78</v>
      </c>
      <c r="K176" s="53" t="s">
        <v>103</v>
      </c>
    </row>
    <row r="177" spans="1:11">
      <c r="A177" s="65"/>
      <c r="B177" s="71"/>
      <c r="C177" s="5" t="s">
        <v>31</v>
      </c>
      <c r="D177" s="33">
        <f>SUM(E177:I177)</f>
        <v>15000</v>
      </c>
      <c r="E177" s="17">
        <f>E176*0.8</f>
        <v>0</v>
      </c>
      <c r="F177" s="17">
        <f>F176</f>
        <v>15000</v>
      </c>
      <c r="G177" s="17">
        <f t="shared" ref="G177:I177" si="107">G176*0.8</f>
        <v>0</v>
      </c>
      <c r="H177" s="17">
        <f t="shared" si="107"/>
        <v>0</v>
      </c>
      <c r="I177" s="17">
        <f t="shared" si="107"/>
        <v>0</v>
      </c>
      <c r="J177" s="53"/>
      <c r="K177" s="53"/>
    </row>
    <row r="178" spans="1:11" ht="106.5" customHeight="1">
      <c r="A178" s="65"/>
      <c r="B178" s="71"/>
      <c r="C178" s="5" t="s">
        <v>32</v>
      </c>
      <c r="D178" s="33">
        <f>SUM(E178:I178)</f>
        <v>0</v>
      </c>
      <c r="E178" s="17">
        <f>E176*0.2</f>
        <v>0</v>
      </c>
      <c r="F178" s="17"/>
      <c r="G178" s="17">
        <f t="shared" ref="G178:I178" si="108">G176*0.2</f>
        <v>0</v>
      </c>
      <c r="H178" s="17">
        <f t="shared" si="108"/>
        <v>0</v>
      </c>
      <c r="I178" s="17">
        <f t="shared" si="108"/>
        <v>0</v>
      </c>
      <c r="J178" s="53"/>
      <c r="K178" s="53"/>
    </row>
    <row r="179" spans="1:11" ht="102">
      <c r="A179" s="9" t="s">
        <v>258</v>
      </c>
      <c r="B179" s="21" t="s">
        <v>136</v>
      </c>
      <c r="C179" s="5" t="s">
        <v>85</v>
      </c>
      <c r="D179" s="33"/>
      <c r="E179" s="17"/>
      <c r="F179" s="17"/>
      <c r="G179" s="17"/>
      <c r="H179" s="17"/>
      <c r="I179" s="17"/>
      <c r="J179" s="18" t="s">
        <v>259</v>
      </c>
      <c r="K179" s="18" t="s">
        <v>88</v>
      </c>
    </row>
    <row r="180" spans="1:11" ht="24.75" customHeight="1">
      <c r="A180" s="9" t="s">
        <v>260</v>
      </c>
      <c r="B180" s="10" t="s">
        <v>13</v>
      </c>
      <c r="C180" s="16"/>
      <c r="D180" s="34"/>
      <c r="E180" s="15"/>
      <c r="F180" s="15"/>
      <c r="G180" s="15"/>
      <c r="H180" s="15"/>
      <c r="I180" s="15"/>
      <c r="J180" s="16"/>
      <c r="K180" s="16"/>
    </row>
    <row r="181" spans="1:11">
      <c r="A181" s="65"/>
      <c r="B181" s="56" t="s">
        <v>433</v>
      </c>
      <c r="C181" s="5" t="s">
        <v>33</v>
      </c>
      <c r="D181" s="33">
        <f>D182+D183</f>
        <v>10000</v>
      </c>
      <c r="E181" s="17"/>
      <c r="F181" s="17"/>
      <c r="G181" s="17">
        <v>10000</v>
      </c>
      <c r="H181" s="17"/>
      <c r="I181" s="17"/>
      <c r="J181" s="53" t="s">
        <v>202</v>
      </c>
      <c r="K181" s="53" t="s">
        <v>83</v>
      </c>
    </row>
    <row r="182" spans="1:11">
      <c r="A182" s="65"/>
      <c r="B182" s="56"/>
      <c r="C182" s="5" t="s">
        <v>31</v>
      </c>
      <c r="D182" s="33">
        <f>SUM(E182:I182)</f>
        <v>10000</v>
      </c>
      <c r="E182" s="17">
        <f>E181*0.8</f>
        <v>0</v>
      </c>
      <c r="F182" s="17">
        <f t="shared" ref="F182" si="109">F181*0.8</f>
        <v>0</v>
      </c>
      <c r="G182" s="17">
        <f>G181</f>
        <v>10000</v>
      </c>
      <c r="H182" s="17">
        <f t="shared" ref="H182:I182" si="110">H181*0.8</f>
        <v>0</v>
      </c>
      <c r="I182" s="17">
        <f t="shared" si="110"/>
        <v>0</v>
      </c>
      <c r="J182" s="53"/>
      <c r="K182" s="53"/>
    </row>
    <row r="183" spans="1:11" ht="166.5" customHeight="1">
      <c r="A183" s="65"/>
      <c r="B183" s="56"/>
      <c r="C183" s="5" t="s">
        <v>32</v>
      </c>
      <c r="D183" s="33">
        <f>SUM(E183:I183)</f>
        <v>0</v>
      </c>
      <c r="E183" s="17">
        <f>E181*0.2</f>
        <v>0</v>
      </c>
      <c r="F183" s="17">
        <f t="shared" ref="F183:I183" si="111">F181*0.2</f>
        <v>0</v>
      </c>
      <c r="G183" s="17"/>
      <c r="H183" s="17">
        <f t="shared" si="111"/>
        <v>0</v>
      </c>
      <c r="I183" s="17">
        <f t="shared" si="111"/>
        <v>0</v>
      </c>
      <c r="J183" s="53"/>
      <c r="K183" s="53"/>
    </row>
    <row r="184" spans="1:11">
      <c r="A184" s="9" t="s">
        <v>263</v>
      </c>
      <c r="B184" s="10" t="s">
        <v>55</v>
      </c>
      <c r="C184" s="16"/>
      <c r="D184" s="34"/>
      <c r="E184" s="15"/>
      <c r="F184" s="15"/>
      <c r="G184" s="15"/>
      <c r="H184" s="15"/>
      <c r="I184" s="15"/>
      <c r="J184" s="16"/>
      <c r="K184" s="16"/>
    </row>
    <row r="185" spans="1:11">
      <c r="A185" s="65" t="s">
        <v>264</v>
      </c>
      <c r="B185" s="56" t="s">
        <v>56</v>
      </c>
      <c r="C185" s="5" t="s">
        <v>33</v>
      </c>
      <c r="D185" s="33">
        <f>D186+D187</f>
        <v>12800</v>
      </c>
      <c r="E185" s="17"/>
      <c r="F185" s="17">
        <v>12800</v>
      </c>
      <c r="G185" s="17"/>
      <c r="H185" s="17"/>
      <c r="I185" s="17"/>
      <c r="J185" s="53" t="s">
        <v>93</v>
      </c>
      <c r="K185" s="53" t="s">
        <v>88</v>
      </c>
    </row>
    <row r="186" spans="1:11">
      <c r="A186" s="65"/>
      <c r="B186" s="56"/>
      <c r="C186" s="5" t="s">
        <v>31</v>
      </c>
      <c r="D186" s="33">
        <f>SUM(E186:I186)</f>
        <v>10240</v>
      </c>
      <c r="E186" s="17">
        <f>E185*0.8</f>
        <v>0</v>
      </c>
      <c r="F186" s="17">
        <f t="shared" ref="F186:I186" si="112">F185*0.8</f>
        <v>10240</v>
      </c>
      <c r="G186" s="17">
        <f t="shared" si="112"/>
        <v>0</v>
      </c>
      <c r="H186" s="17">
        <f t="shared" si="112"/>
        <v>0</v>
      </c>
      <c r="I186" s="17">
        <f t="shared" si="112"/>
        <v>0</v>
      </c>
      <c r="J186" s="53"/>
      <c r="K186" s="53"/>
    </row>
    <row r="187" spans="1:11" ht="27.75" customHeight="1">
      <c r="A187" s="65"/>
      <c r="B187" s="56"/>
      <c r="C187" s="5" t="s">
        <v>32</v>
      </c>
      <c r="D187" s="33">
        <f>SUM(E187:I187)</f>
        <v>2560</v>
      </c>
      <c r="E187" s="17">
        <f>E185*0.2</f>
        <v>0</v>
      </c>
      <c r="F187" s="17">
        <f t="shared" ref="F187:I187" si="113">F185*0.2</f>
        <v>2560</v>
      </c>
      <c r="G187" s="17">
        <f t="shared" si="113"/>
        <v>0</v>
      </c>
      <c r="H187" s="17">
        <f t="shared" si="113"/>
        <v>0</v>
      </c>
      <c r="I187" s="17">
        <f t="shared" si="113"/>
        <v>0</v>
      </c>
      <c r="J187" s="53"/>
      <c r="K187" s="53"/>
    </row>
    <row r="188" spans="1:11">
      <c r="A188" s="65" t="s">
        <v>265</v>
      </c>
      <c r="B188" s="71" t="s">
        <v>432</v>
      </c>
      <c r="C188" s="5" t="s">
        <v>33</v>
      </c>
      <c r="D188" s="33">
        <f>D189+D190</f>
        <v>15000</v>
      </c>
      <c r="E188" s="17"/>
      <c r="F188" s="17"/>
      <c r="G188" s="17"/>
      <c r="H188" s="17">
        <v>15000</v>
      </c>
      <c r="I188" s="17"/>
      <c r="J188" s="53"/>
      <c r="K188" s="53"/>
    </row>
    <row r="189" spans="1:11">
      <c r="A189" s="65"/>
      <c r="B189" s="71"/>
      <c r="C189" s="5" t="s">
        <v>31</v>
      </c>
      <c r="D189" s="33">
        <f>SUM(E189:I189)</f>
        <v>15000</v>
      </c>
      <c r="E189" s="17">
        <f>E188*0.8</f>
        <v>0</v>
      </c>
      <c r="F189" s="17">
        <f t="shared" ref="F189:I189" si="114">F188*0.8</f>
        <v>0</v>
      </c>
      <c r="G189" s="17">
        <f t="shared" si="114"/>
        <v>0</v>
      </c>
      <c r="H189" s="17">
        <f>H188</f>
        <v>15000</v>
      </c>
      <c r="I189" s="17">
        <f t="shared" si="114"/>
        <v>0</v>
      </c>
      <c r="J189" s="53"/>
      <c r="K189" s="53"/>
    </row>
    <row r="190" spans="1:11" ht="46.5" customHeight="1">
      <c r="A190" s="65"/>
      <c r="B190" s="71"/>
      <c r="C190" s="5" t="s">
        <v>32</v>
      </c>
      <c r="D190" s="33">
        <f>SUM(E190:I190)</f>
        <v>0</v>
      </c>
      <c r="E190" s="17">
        <f>E188*0.2</f>
        <v>0</v>
      </c>
      <c r="F190" s="17">
        <f t="shared" ref="F190:I190" si="115">F188*0.2</f>
        <v>0</v>
      </c>
      <c r="G190" s="17">
        <f t="shared" si="115"/>
        <v>0</v>
      </c>
      <c r="H190" s="17"/>
      <c r="I190" s="17">
        <f t="shared" si="115"/>
        <v>0</v>
      </c>
      <c r="J190" s="53"/>
      <c r="K190" s="53"/>
    </row>
    <row r="191" spans="1:11" ht="127.5">
      <c r="A191" s="9" t="s">
        <v>266</v>
      </c>
      <c r="B191" s="25" t="s">
        <v>400</v>
      </c>
      <c r="C191" s="5" t="s">
        <v>85</v>
      </c>
      <c r="D191" s="33"/>
      <c r="E191" s="17"/>
      <c r="F191" s="17"/>
      <c r="G191" s="17"/>
      <c r="H191" s="17"/>
      <c r="I191" s="17"/>
      <c r="J191" s="18" t="s">
        <v>78</v>
      </c>
      <c r="K191" s="18" t="s">
        <v>152</v>
      </c>
    </row>
    <row r="192" spans="1:11" ht="102">
      <c r="A192" s="9" t="s">
        <v>267</v>
      </c>
      <c r="B192" s="25" t="s">
        <v>72</v>
      </c>
      <c r="C192" s="5" t="s">
        <v>85</v>
      </c>
      <c r="D192" s="33"/>
      <c r="E192" s="17"/>
      <c r="F192" s="17"/>
      <c r="G192" s="17"/>
      <c r="H192" s="17"/>
      <c r="I192" s="17"/>
      <c r="J192" s="18" t="s">
        <v>269</v>
      </c>
      <c r="K192" s="18" t="s">
        <v>88</v>
      </c>
    </row>
    <row r="193" spans="1:11" ht="99.75" customHeight="1">
      <c r="A193" s="9" t="s">
        <v>270</v>
      </c>
      <c r="B193" s="25" t="s">
        <v>124</v>
      </c>
      <c r="C193" s="5" t="s">
        <v>85</v>
      </c>
      <c r="D193" s="33"/>
      <c r="E193" s="17"/>
      <c r="F193" s="17"/>
      <c r="G193" s="17"/>
      <c r="H193" s="17"/>
      <c r="I193" s="17"/>
      <c r="J193" s="18" t="s">
        <v>125</v>
      </c>
      <c r="K193" s="18" t="s">
        <v>88</v>
      </c>
    </row>
    <row r="194" spans="1:11">
      <c r="A194" s="19" t="s">
        <v>271</v>
      </c>
      <c r="B194" s="10" t="s">
        <v>57</v>
      </c>
      <c r="C194" s="16"/>
      <c r="D194" s="34"/>
      <c r="E194" s="15"/>
      <c r="F194" s="15"/>
      <c r="G194" s="15"/>
      <c r="H194" s="15"/>
      <c r="I194" s="15"/>
      <c r="J194" s="16"/>
      <c r="K194" s="16"/>
    </row>
    <row r="195" spans="1:11">
      <c r="A195" s="65"/>
      <c r="B195" s="71" t="s">
        <v>173</v>
      </c>
      <c r="C195" s="5" t="s">
        <v>33</v>
      </c>
      <c r="D195" s="33">
        <f>D196+D197</f>
        <v>20000</v>
      </c>
      <c r="E195" s="17">
        <v>20000</v>
      </c>
      <c r="F195" s="17"/>
      <c r="G195" s="17"/>
      <c r="H195" s="17"/>
      <c r="I195" s="17"/>
      <c r="J195" s="53" t="s">
        <v>78</v>
      </c>
      <c r="K195" s="53" t="s">
        <v>87</v>
      </c>
    </row>
    <row r="196" spans="1:11">
      <c r="A196" s="65"/>
      <c r="B196" s="71"/>
      <c r="C196" s="5" t="s">
        <v>31</v>
      </c>
      <c r="D196" s="33">
        <f>SUM(E196:I196)</f>
        <v>20000</v>
      </c>
      <c r="E196" s="17">
        <f t="shared" ref="E196:G196" si="116">E195</f>
        <v>20000</v>
      </c>
      <c r="F196" s="17">
        <f t="shared" si="116"/>
        <v>0</v>
      </c>
      <c r="G196" s="17">
        <f t="shared" si="116"/>
        <v>0</v>
      </c>
      <c r="H196" s="17">
        <f>H195</f>
        <v>0</v>
      </c>
      <c r="I196" s="17">
        <f t="shared" ref="I196" si="117">I195*0.8</f>
        <v>0</v>
      </c>
      <c r="J196" s="53"/>
      <c r="K196" s="53"/>
    </row>
    <row r="197" spans="1:11" ht="112.5" customHeight="1">
      <c r="A197" s="65"/>
      <c r="B197" s="71"/>
      <c r="C197" s="5" t="s">
        <v>32</v>
      </c>
      <c r="D197" s="33">
        <f>SUM(E197:I197)</f>
        <v>0</v>
      </c>
      <c r="E197" s="17"/>
      <c r="F197" s="17"/>
      <c r="G197" s="17"/>
      <c r="H197" s="17"/>
      <c r="I197" s="17">
        <f t="shared" ref="I197" si="118">I195*0.2</f>
        <v>0</v>
      </c>
      <c r="J197" s="53"/>
      <c r="K197" s="53"/>
    </row>
    <row r="198" spans="1:11">
      <c r="A198" s="9" t="s">
        <v>272</v>
      </c>
      <c r="B198" s="10" t="s">
        <v>58</v>
      </c>
      <c r="C198" s="16"/>
      <c r="D198" s="34"/>
      <c r="E198" s="15"/>
      <c r="F198" s="15"/>
      <c r="G198" s="15"/>
      <c r="H198" s="15"/>
      <c r="I198" s="15"/>
      <c r="J198" s="16"/>
      <c r="K198" s="16"/>
    </row>
    <row r="199" spans="1:11">
      <c r="A199" s="65"/>
      <c r="B199" s="56" t="s">
        <v>273</v>
      </c>
      <c r="C199" s="5" t="s">
        <v>33</v>
      </c>
      <c r="D199" s="33">
        <f>D200+D201</f>
        <v>35000</v>
      </c>
      <c r="E199" s="17"/>
      <c r="F199" s="17"/>
      <c r="G199" s="17">
        <v>35000</v>
      </c>
      <c r="H199" s="17"/>
      <c r="I199" s="17"/>
      <c r="J199" s="53" t="s">
        <v>202</v>
      </c>
      <c r="K199" s="53" t="s">
        <v>88</v>
      </c>
    </row>
    <row r="200" spans="1:11">
      <c r="A200" s="65"/>
      <c r="B200" s="56"/>
      <c r="C200" s="5" t="s">
        <v>31</v>
      </c>
      <c r="D200" s="33">
        <f>SUM(E200:I200)</f>
        <v>28000</v>
      </c>
      <c r="E200" s="17">
        <f>E199*0.8</f>
        <v>0</v>
      </c>
      <c r="F200" s="17">
        <f t="shared" ref="F200:I200" si="119">F199*0.8</f>
        <v>0</v>
      </c>
      <c r="G200" s="17">
        <f t="shared" si="119"/>
        <v>28000</v>
      </c>
      <c r="H200" s="17">
        <f t="shared" si="119"/>
        <v>0</v>
      </c>
      <c r="I200" s="17">
        <f t="shared" si="119"/>
        <v>0</v>
      </c>
      <c r="J200" s="54"/>
      <c r="K200" s="53"/>
    </row>
    <row r="201" spans="1:11" ht="76.5" customHeight="1">
      <c r="A201" s="65"/>
      <c r="B201" s="56"/>
      <c r="C201" s="5" t="s">
        <v>32</v>
      </c>
      <c r="D201" s="33">
        <f>SUM(E201:I201)</f>
        <v>7000</v>
      </c>
      <c r="E201" s="17">
        <f>E199*0.2</f>
        <v>0</v>
      </c>
      <c r="F201" s="17">
        <f t="shared" ref="F201:I201" si="120">F199*0.2</f>
        <v>0</v>
      </c>
      <c r="G201" s="17">
        <f t="shared" si="120"/>
        <v>7000</v>
      </c>
      <c r="H201" s="17">
        <f t="shared" si="120"/>
        <v>0</v>
      </c>
      <c r="I201" s="17">
        <f t="shared" si="120"/>
        <v>0</v>
      </c>
      <c r="J201" s="54"/>
      <c r="K201" s="53"/>
    </row>
    <row r="202" spans="1:11">
      <c r="A202" s="9" t="s">
        <v>274</v>
      </c>
      <c r="B202" s="10" t="s">
        <v>12</v>
      </c>
      <c r="C202" s="16"/>
      <c r="D202" s="34"/>
      <c r="E202" s="15"/>
      <c r="F202" s="15"/>
      <c r="G202" s="15"/>
      <c r="H202" s="15"/>
      <c r="I202" s="15"/>
      <c r="J202" s="16"/>
      <c r="K202" s="16"/>
    </row>
    <row r="203" spans="1:11">
      <c r="A203" s="65" t="s">
        <v>275</v>
      </c>
      <c r="B203" s="56" t="s">
        <v>475</v>
      </c>
      <c r="C203" s="5" t="s">
        <v>33</v>
      </c>
      <c r="D203" s="33">
        <f>D204+D205</f>
        <v>11819</v>
      </c>
      <c r="E203" s="17"/>
      <c r="F203" s="17"/>
      <c r="G203" s="17">
        <v>11819</v>
      </c>
      <c r="H203" s="17"/>
      <c r="I203" s="17"/>
      <c r="J203" s="53" t="s">
        <v>202</v>
      </c>
      <c r="K203" s="53" t="s">
        <v>88</v>
      </c>
    </row>
    <row r="204" spans="1:11">
      <c r="A204" s="65"/>
      <c r="B204" s="56"/>
      <c r="C204" s="5" t="s">
        <v>31</v>
      </c>
      <c r="D204" s="33">
        <f>SUM(E204:I204)</f>
        <v>9455</v>
      </c>
      <c r="E204" s="17">
        <f>E203*0.8</f>
        <v>0</v>
      </c>
      <c r="F204" s="17">
        <f t="shared" ref="F204:I204" si="121">F203*0.8</f>
        <v>0</v>
      </c>
      <c r="G204" s="17">
        <f>G203-G205</f>
        <v>9455</v>
      </c>
      <c r="H204" s="17">
        <f t="shared" si="121"/>
        <v>0</v>
      </c>
      <c r="I204" s="17">
        <f t="shared" si="121"/>
        <v>0</v>
      </c>
      <c r="J204" s="53"/>
      <c r="K204" s="53"/>
    </row>
    <row r="205" spans="1:11" ht="27.75" customHeight="1">
      <c r="A205" s="65"/>
      <c r="B205" s="56"/>
      <c r="C205" s="5" t="s">
        <v>32</v>
      </c>
      <c r="D205" s="33">
        <f>SUM(E205:I205)</f>
        <v>2364</v>
      </c>
      <c r="E205" s="17">
        <f>E203*0.2</f>
        <v>0</v>
      </c>
      <c r="F205" s="17">
        <f t="shared" ref="F205:I205" si="122">F203*0.2</f>
        <v>0</v>
      </c>
      <c r="G205" s="17">
        <v>2364</v>
      </c>
      <c r="H205" s="17">
        <f t="shared" si="122"/>
        <v>0</v>
      </c>
      <c r="I205" s="17">
        <f t="shared" si="122"/>
        <v>0</v>
      </c>
      <c r="J205" s="53"/>
      <c r="K205" s="53"/>
    </row>
    <row r="206" spans="1:11">
      <c r="A206" s="65" t="s">
        <v>276</v>
      </c>
      <c r="B206" s="56" t="s">
        <v>434</v>
      </c>
      <c r="C206" s="5" t="s">
        <v>33</v>
      </c>
      <c r="D206" s="33">
        <f>D207+D208</f>
        <v>27000</v>
      </c>
      <c r="E206" s="17"/>
      <c r="F206" s="17"/>
      <c r="G206" s="17">
        <v>27000</v>
      </c>
      <c r="H206" s="17"/>
      <c r="I206" s="17"/>
      <c r="J206" s="53"/>
      <c r="K206" s="53"/>
    </row>
    <row r="207" spans="1:11">
      <c r="A207" s="65"/>
      <c r="B207" s="56"/>
      <c r="C207" s="5" t="s">
        <v>31</v>
      </c>
      <c r="D207" s="33">
        <f>SUM(E207:I207)</f>
        <v>27000</v>
      </c>
      <c r="E207" s="17">
        <f>E206*0.8</f>
        <v>0</v>
      </c>
      <c r="F207" s="17">
        <f t="shared" ref="F207" si="123">F206*0.8</f>
        <v>0</v>
      </c>
      <c r="G207" s="17">
        <f>G206</f>
        <v>27000</v>
      </c>
      <c r="H207" s="17">
        <f>H206</f>
        <v>0</v>
      </c>
      <c r="I207" s="17">
        <f t="shared" ref="I207" si="124">I206*0.8</f>
        <v>0</v>
      </c>
      <c r="J207" s="53"/>
      <c r="K207" s="53"/>
    </row>
    <row r="208" spans="1:11" ht="106.5" customHeight="1">
      <c r="A208" s="65"/>
      <c r="B208" s="56"/>
      <c r="C208" s="5" t="s">
        <v>32</v>
      </c>
      <c r="D208" s="33">
        <f>SUM(E208:I208)</f>
        <v>0</v>
      </c>
      <c r="E208" s="17">
        <f>E206*0.2</f>
        <v>0</v>
      </c>
      <c r="F208" s="17">
        <f t="shared" ref="F208" si="125">F206*0.2</f>
        <v>0</v>
      </c>
      <c r="G208" s="17"/>
      <c r="H208" s="17"/>
      <c r="I208" s="17">
        <f t="shared" ref="I208" si="126">I206*0.2</f>
        <v>0</v>
      </c>
      <c r="J208" s="53"/>
      <c r="K208" s="53"/>
    </row>
    <row r="209" spans="1:11">
      <c r="A209" s="9" t="s">
        <v>277</v>
      </c>
      <c r="B209" s="10" t="s">
        <v>17</v>
      </c>
      <c r="C209" s="16"/>
      <c r="D209" s="34"/>
      <c r="E209" s="15"/>
      <c r="F209" s="15"/>
      <c r="G209" s="15"/>
      <c r="H209" s="15"/>
      <c r="I209" s="15"/>
      <c r="J209" s="16"/>
      <c r="K209" s="16"/>
    </row>
    <row r="210" spans="1:11">
      <c r="A210" s="65" t="s">
        <v>278</v>
      </c>
      <c r="B210" s="56" t="s">
        <v>381</v>
      </c>
      <c r="C210" s="5" t="s">
        <v>33</v>
      </c>
      <c r="D210" s="33">
        <f>D211+D212</f>
        <v>20000</v>
      </c>
      <c r="E210" s="17"/>
      <c r="F210" s="17">
        <v>20000</v>
      </c>
      <c r="G210" s="17"/>
      <c r="H210" s="17"/>
      <c r="I210" s="17"/>
      <c r="J210" s="53" t="s">
        <v>280</v>
      </c>
      <c r="K210" s="53" t="s">
        <v>149</v>
      </c>
    </row>
    <row r="211" spans="1:11">
      <c r="A211" s="65"/>
      <c r="B211" s="56"/>
      <c r="C211" s="5" t="s">
        <v>31</v>
      </c>
      <c r="D211" s="33">
        <f>SUM(E211:I211)</f>
        <v>16000</v>
      </c>
      <c r="E211" s="17">
        <f>E210*0.8</f>
        <v>0</v>
      </c>
      <c r="F211" s="17">
        <f t="shared" ref="F211:I211" si="127">F210*0.8</f>
        <v>16000</v>
      </c>
      <c r="G211" s="17">
        <f t="shared" si="127"/>
        <v>0</v>
      </c>
      <c r="H211" s="17">
        <f t="shared" si="127"/>
        <v>0</v>
      </c>
      <c r="I211" s="17">
        <f t="shared" si="127"/>
        <v>0</v>
      </c>
      <c r="J211" s="53"/>
      <c r="K211" s="53"/>
    </row>
    <row r="212" spans="1:11" ht="30.75" customHeight="1">
      <c r="A212" s="65"/>
      <c r="B212" s="56"/>
      <c r="C212" s="5" t="s">
        <v>32</v>
      </c>
      <c r="D212" s="33">
        <f>SUM(E212:I212)</f>
        <v>4000</v>
      </c>
      <c r="E212" s="17">
        <f>E210*0.2</f>
        <v>0</v>
      </c>
      <c r="F212" s="17">
        <f t="shared" ref="F212:I212" si="128">F210*0.2</f>
        <v>4000</v>
      </c>
      <c r="G212" s="17">
        <f t="shared" si="128"/>
        <v>0</v>
      </c>
      <c r="H212" s="17">
        <f t="shared" si="128"/>
        <v>0</v>
      </c>
      <c r="I212" s="17">
        <f t="shared" si="128"/>
        <v>0</v>
      </c>
      <c r="J212" s="53"/>
      <c r="K212" s="53"/>
    </row>
    <row r="213" spans="1:11">
      <c r="A213" s="65" t="s">
        <v>279</v>
      </c>
      <c r="B213" s="71" t="s">
        <v>435</v>
      </c>
      <c r="C213" s="5" t="s">
        <v>33</v>
      </c>
      <c r="D213" s="33">
        <f>D214+D215</f>
        <v>15000</v>
      </c>
      <c r="E213" s="17"/>
      <c r="F213" s="17"/>
      <c r="G213" s="17">
        <v>15000</v>
      </c>
      <c r="H213" s="17"/>
      <c r="I213" s="17"/>
      <c r="J213" s="53"/>
      <c r="K213" s="53"/>
    </row>
    <row r="214" spans="1:11">
      <c r="A214" s="65"/>
      <c r="B214" s="71"/>
      <c r="C214" s="5" t="s">
        <v>31</v>
      </c>
      <c r="D214" s="33">
        <f>SUM(E214:I214)</f>
        <v>15000</v>
      </c>
      <c r="E214" s="17">
        <f>E213*0.8</f>
        <v>0</v>
      </c>
      <c r="F214" s="17">
        <f t="shared" ref="F214" si="129">F213*0.8</f>
        <v>0</v>
      </c>
      <c r="G214" s="17">
        <f>G213</f>
        <v>15000</v>
      </c>
      <c r="H214" s="17">
        <f>H213</f>
        <v>0</v>
      </c>
      <c r="I214" s="17">
        <f t="shared" ref="I214" si="130">I213*0.8</f>
        <v>0</v>
      </c>
      <c r="J214" s="53"/>
      <c r="K214" s="53"/>
    </row>
    <row r="215" spans="1:11" ht="50.25" customHeight="1">
      <c r="A215" s="65"/>
      <c r="B215" s="71"/>
      <c r="C215" s="5" t="s">
        <v>32</v>
      </c>
      <c r="D215" s="33">
        <f>SUM(E215:I215)</f>
        <v>0</v>
      </c>
      <c r="E215" s="17">
        <f>E213*0.2</f>
        <v>0</v>
      </c>
      <c r="F215" s="17">
        <f t="shared" ref="F215" si="131">F213*0.2</f>
        <v>0</v>
      </c>
      <c r="G215" s="17"/>
      <c r="H215" s="17"/>
      <c r="I215" s="17">
        <f t="shared" ref="I215" si="132">I213*0.2</f>
        <v>0</v>
      </c>
      <c r="J215" s="53"/>
      <c r="K215" s="53"/>
    </row>
    <row r="216" spans="1:11">
      <c r="A216" s="19" t="s">
        <v>281</v>
      </c>
      <c r="B216" s="10" t="s">
        <v>59</v>
      </c>
      <c r="C216" s="16"/>
      <c r="D216" s="34"/>
      <c r="E216" s="15"/>
      <c r="F216" s="15"/>
      <c r="G216" s="15"/>
      <c r="H216" s="15"/>
      <c r="I216" s="15"/>
      <c r="J216" s="16"/>
      <c r="K216" s="16"/>
    </row>
    <row r="217" spans="1:11">
      <c r="A217" s="65" t="s">
        <v>282</v>
      </c>
      <c r="B217" s="56" t="s">
        <v>476</v>
      </c>
      <c r="C217" s="5" t="s">
        <v>33</v>
      </c>
      <c r="D217" s="33">
        <f>D218+D219</f>
        <v>12000</v>
      </c>
      <c r="E217" s="17">
        <v>12000</v>
      </c>
      <c r="F217" s="17"/>
      <c r="G217" s="17"/>
      <c r="H217" s="17"/>
      <c r="I217" s="17"/>
      <c r="J217" s="53" t="s">
        <v>284</v>
      </c>
      <c r="K217" s="53" t="s">
        <v>88</v>
      </c>
    </row>
    <row r="218" spans="1:11">
      <c r="A218" s="65"/>
      <c r="B218" s="56"/>
      <c r="C218" s="5" t="s">
        <v>31</v>
      </c>
      <c r="D218" s="33">
        <f>SUM(E218:I218)</f>
        <v>9600</v>
      </c>
      <c r="E218" s="17">
        <f>E217*0.8</f>
        <v>9600</v>
      </c>
      <c r="F218" s="17">
        <f t="shared" ref="F218:I218" si="133">F217*0.8</f>
        <v>0</v>
      </c>
      <c r="G218" s="17">
        <f t="shared" si="133"/>
        <v>0</v>
      </c>
      <c r="H218" s="17">
        <f t="shared" si="133"/>
        <v>0</v>
      </c>
      <c r="I218" s="17">
        <f t="shared" si="133"/>
        <v>0</v>
      </c>
      <c r="J218" s="53"/>
      <c r="K218" s="53"/>
    </row>
    <row r="219" spans="1:11" ht="37.5" customHeight="1">
      <c r="A219" s="65"/>
      <c r="B219" s="56"/>
      <c r="C219" s="5" t="s">
        <v>32</v>
      </c>
      <c r="D219" s="33">
        <f>SUM(E219:I219)</f>
        <v>2400</v>
      </c>
      <c r="E219" s="17">
        <f>E217*0.2</f>
        <v>2400</v>
      </c>
      <c r="F219" s="17">
        <f t="shared" ref="F219:I219" si="134">F217*0.2</f>
        <v>0</v>
      </c>
      <c r="G219" s="17">
        <f t="shared" si="134"/>
        <v>0</v>
      </c>
      <c r="H219" s="17">
        <f t="shared" si="134"/>
        <v>0</v>
      </c>
      <c r="I219" s="17">
        <f t="shared" si="134"/>
        <v>0</v>
      </c>
      <c r="J219" s="53"/>
      <c r="K219" s="53"/>
    </row>
    <row r="220" spans="1:11">
      <c r="A220" s="65" t="s">
        <v>283</v>
      </c>
      <c r="B220" s="56" t="s">
        <v>436</v>
      </c>
      <c r="C220" s="5" t="s">
        <v>33</v>
      </c>
      <c r="D220" s="33">
        <f>D221+D222</f>
        <v>5000</v>
      </c>
      <c r="E220" s="17"/>
      <c r="F220" s="17">
        <v>5000</v>
      </c>
      <c r="G220" s="17"/>
      <c r="H220" s="17"/>
      <c r="I220" s="17"/>
      <c r="J220" s="53"/>
      <c r="K220" s="53"/>
    </row>
    <row r="221" spans="1:11">
      <c r="A221" s="65"/>
      <c r="B221" s="56"/>
      <c r="C221" s="5" t="s">
        <v>31</v>
      </c>
      <c r="D221" s="33">
        <f>SUM(E221:I221)</f>
        <v>4000</v>
      </c>
      <c r="E221" s="17">
        <f>E220*0.8</f>
        <v>0</v>
      </c>
      <c r="F221" s="17">
        <f t="shared" ref="F221:I221" si="135">F220*0.8</f>
        <v>4000</v>
      </c>
      <c r="G221" s="17">
        <f t="shared" si="135"/>
        <v>0</v>
      </c>
      <c r="H221" s="17">
        <f t="shared" si="135"/>
        <v>0</v>
      </c>
      <c r="I221" s="17">
        <f t="shared" si="135"/>
        <v>0</v>
      </c>
      <c r="J221" s="53"/>
      <c r="K221" s="53"/>
    </row>
    <row r="222" spans="1:11" ht="33" customHeight="1">
      <c r="A222" s="65"/>
      <c r="B222" s="56"/>
      <c r="C222" s="5" t="s">
        <v>32</v>
      </c>
      <c r="D222" s="33">
        <f>SUM(E222:I222)</f>
        <v>1000</v>
      </c>
      <c r="E222" s="17">
        <f>E220*0.2</f>
        <v>0</v>
      </c>
      <c r="F222" s="17">
        <f t="shared" ref="F222:I222" si="136">F220*0.2</f>
        <v>1000</v>
      </c>
      <c r="G222" s="17">
        <f t="shared" si="136"/>
        <v>0</v>
      </c>
      <c r="H222" s="17">
        <f t="shared" si="136"/>
        <v>0</v>
      </c>
      <c r="I222" s="17">
        <f t="shared" si="136"/>
        <v>0</v>
      </c>
      <c r="J222" s="53"/>
      <c r="K222" s="53"/>
    </row>
    <row r="223" spans="1:11" ht="94.5" customHeight="1">
      <c r="A223" s="9" t="s">
        <v>285</v>
      </c>
      <c r="B223" s="21" t="s">
        <v>99</v>
      </c>
      <c r="C223" s="5" t="s">
        <v>71</v>
      </c>
      <c r="D223" s="33"/>
      <c r="E223" s="17"/>
      <c r="F223" s="17"/>
      <c r="G223" s="17"/>
      <c r="H223" s="17"/>
      <c r="I223" s="17"/>
      <c r="J223" s="23" t="s">
        <v>100</v>
      </c>
      <c r="K223" s="18" t="s">
        <v>88</v>
      </c>
    </row>
    <row r="224" spans="1:11" ht="89.25">
      <c r="A224" s="9" t="s">
        <v>286</v>
      </c>
      <c r="B224" s="21" t="s">
        <v>18</v>
      </c>
      <c r="C224" s="5" t="s">
        <v>71</v>
      </c>
      <c r="D224" s="33"/>
      <c r="E224" s="17"/>
      <c r="F224" s="17"/>
      <c r="G224" s="17"/>
      <c r="H224" s="17"/>
      <c r="I224" s="17"/>
      <c r="J224" s="23" t="s">
        <v>100</v>
      </c>
      <c r="K224" s="18" t="s">
        <v>88</v>
      </c>
    </row>
    <row r="225" spans="1:11" ht="127.5">
      <c r="A225" s="9" t="s">
        <v>287</v>
      </c>
      <c r="B225" s="21" t="s">
        <v>19</v>
      </c>
      <c r="C225" s="5" t="s">
        <v>71</v>
      </c>
      <c r="D225" s="33"/>
      <c r="E225" s="17"/>
      <c r="F225" s="17"/>
      <c r="G225" s="17"/>
      <c r="H225" s="17"/>
      <c r="I225" s="17"/>
      <c r="J225" s="23" t="s">
        <v>284</v>
      </c>
      <c r="K225" s="18" t="s">
        <v>147</v>
      </c>
    </row>
    <row r="226" spans="1:11">
      <c r="A226" s="9" t="s">
        <v>290</v>
      </c>
      <c r="B226" s="10" t="s">
        <v>10</v>
      </c>
      <c r="C226" s="16"/>
      <c r="D226" s="34"/>
      <c r="E226" s="15"/>
      <c r="F226" s="15"/>
      <c r="G226" s="15"/>
      <c r="H226" s="15"/>
      <c r="I226" s="15"/>
      <c r="J226" s="16"/>
      <c r="K226" s="16"/>
    </row>
    <row r="227" spans="1:11">
      <c r="A227" s="65" t="s">
        <v>291</v>
      </c>
      <c r="B227" s="56" t="s">
        <v>477</v>
      </c>
      <c r="C227" s="5" t="s">
        <v>33</v>
      </c>
      <c r="D227" s="33">
        <f>D228+D229</f>
        <v>10000</v>
      </c>
      <c r="E227" s="17"/>
      <c r="F227" s="17"/>
      <c r="G227" s="17"/>
      <c r="H227" s="17"/>
      <c r="I227" s="17">
        <v>10000</v>
      </c>
      <c r="J227" s="53" t="s">
        <v>202</v>
      </c>
      <c r="K227" s="53" t="s">
        <v>114</v>
      </c>
    </row>
    <row r="228" spans="1:11">
      <c r="A228" s="65"/>
      <c r="B228" s="56"/>
      <c r="C228" s="5" t="s">
        <v>31</v>
      </c>
      <c r="D228" s="33">
        <f>SUM(E228:I228)</f>
        <v>8000</v>
      </c>
      <c r="E228" s="17">
        <f>E227*0.8</f>
        <v>0</v>
      </c>
      <c r="F228" s="17">
        <f t="shared" ref="F228:I228" si="137">F227*0.8</f>
        <v>0</v>
      </c>
      <c r="G228" s="17">
        <f t="shared" si="137"/>
        <v>0</v>
      </c>
      <c r="H228" s="17">
        <f t="shared" si="137"/>
        <v>0</v>
      </c>
      <c r="I228" s="17">
        <f t="shared" si="137"/>
        <v>8000</v>
      </c>
      <c r="J228" s="53"/>
      <c r="K228" s="53"/>
    </row>
    <row r="229" spans="1:11" ht="36" customHeight="1">
      <c r="A229" s="65"/>
      <c r="B229" s="56"/>
      <c r="C229" s="5" t="s">
        <v>32</v>
      </c>
      <c r="D229" s="33">
        <f>SUM(E229:I229)</f>
        <v>2000</v>
      </c>
      <c r="E229" s="17">
        <f>E227*0.2</f>
        <v>0</v>
      </c>
      <c r="F229" s="17">
        <f t="shared" ref="F229:I229" si="138">F227*0.2</f>
        <v>0</v>
      </c>
      <c r="G229" s="17">
        <f t="shared" si="138"/>
        <v>0</v>
      </c>
      <c r="H229" s="17">
        <f t="shared" si="138"/>
        <v>0</v>
      </c>
      <c r="I229" s="17">
        <f t="shared" si="138"/>
        <v>2000</v>
      </c>
      <c r="J229" s="53"/>
      <c r="K229" s="53"/>
    </row>
    <row r="230" spans="1:11">
      <c r="A230" s="65" t="s">
        <v>292</v>
      </c>
      <c r="B230" s="56" t="s">
        <v>437</v>
      </c>
      <c r="C230" s="5" t="s">
        <v>33</v>
      </c>
      <c r="D230" s="33">
        <f>D231+D232</f>
        <v>40000</v>
      </c>
      <c r="E230" s="17"/>
      <c r="F230" s="17"/>
      <c r="G230" s="17"/>
      <c r="H230" s="17">
        <v>40000</v>
      </c>
      <c r="I230" s="17"/>
      <c r="J230" s="53"/>
      <c r="K230" s="53"/>
    </row>
    <row r="231" spans="1:11">
      <c r="A231" s="65"/>
      <c r="B231" s="56"/>
      <c r="C231" s="5" t="s">
        <v>31</v>
      </c>
      <c r="D231" s="33">
        <f>SUM(E231:I231)</f>
        <v>32000</v>
      </c>
      <c r="E231" s="17">
        <f>E230*0.8</f>
        <v>0</v>
      </c>
      <c r="F231" s="17">
        <f t="shared" ref="F231:I231" si="139">F230*0.8</f>
        <v>0</v>
      </c>
      <c r="G231" s="17">
        <f t="shared" si="139"/>
        <v>0</v>
      </c>
      <c r="H231" s="17">
        <f t="shared" si="139"/>
        <v>32000</v>
      </c>
      <c r="I231" s="17">
        <f t="shared" si="139"/>
        <v>0</v>
      </c>
      <c r="J231" s="53"/>
      <c r="K231" s="53"/>
    </row>
    <row r="232" spans="1:11" ht="34.5" customHeight="1">
      <c r="A232" s="65"/>
      <c r="B232" s="56"/>
      <c r="C232" s="5" t="s">
        <v>32</v>
      </c>
      <c r="D232" s="33">
        <f>SUM(E232:I232)</f>
        <v>8000</v>
      </c>
      <c r="E232" s="17">
        <f>E230*0.2</f>
        <v>0</v>
      </c>
      <c r="F232" s="17">
        <f t="shared" ref="F232:I232" si="140">F230*0.2</f>
        <v>0</v>
      </c>
      <c r="G232" s="17">
        <f t="shared" si="140"/>
        <v>0</v>
      </c>
      <c r="H232" s="17">
        <f t="shared" si="140"/>
        <v>8000</v>
      </c>
      <c r="I232" s="17">
        <f t="shared" si="140"/>
        <v>0</v>
      </c>
      <c r="J232" s="53"/>
      <c r="K232" s="53"/>
    </row>
    <row r="233" spans="1:11">
      <c r="A233" s="65" t="s">
        <v>293</v>
      </c>
      <c r="B233" s="56" t="s">
        <v>438</v>
      </c>
      <c r="C233" s="5" t="s">
        <v>33</v>
      </c>
      <c r="D233" s="33">
        <f>D234+D235</f>
        <v>10000</v>
      </c>
      <c r="E233" s="17"/>
      <c r="F233" s="17">
        <v>10000</v>
      </c>
      <c r="G233" s="17"/>
      <c r="H233" s="17"/>
      <c r="I233" s="17"/>
      <c r="J233" s="53"/>
      <c r="K233" s="53"/>
    </row>
    <row r="234" spans="1:11">
      <c r="A234" s="65"/>
      <c r="B234" s="56"/>
      <c r="C234" s="5" t="s">
        <v>31</v>
      </c>
      <c r="D234" s="33">
        <f>SUM(E234:I234)</f>
        <v>8000</v>
      </c>
      <c r="E234" s="17">
        <f>E233*0.8</f>
        <v>0</v>
      </c>
      <c r="F234" s="17">
        <f t="shared" ref="F234:I234" si="141">F233*0.8</f>
        <v>8000</v>
      </c>
      <c r="G234" s="17">
        <f t="shared" si="141"/>
        <v>0</v>
      </c>
      <c r="H234" s="17">
        <f t="shared" si="141"/>
        <v>0</v>
      </c>
      <c r="I234" s="17">
        <f t="shared" si="141"/>
        <v>0</v>
      </c>
      <c r="J234" s="53"/>
      <c r="K234" s="53"/>
    </row>
    <row r="235" spans="1:11" ht="27.75" customHeight="1">
      <c r="A235" s="65"/>
      <c r="B235" s="56"/>
      <c r="C235" s="5" t="s">
        <v>32</v>
      </c>
      <c r="D235" s="33">
        <f>SUM(E235:I235)</f>
        <v>2000</v>
      </c>
      <c r="E235" s="17">
        <f>E233*0.2</f>
        <v>0</v>
      </c>
      <c r="F235" s="17">
        <f t="shared" ref="F235:I235" si="142">F233*0.2</f>
        <v>2000</v>
      </c>
      <c r="G235" s="17">
        <f t="shared" si="142"/>
        <v>0</v>
      </c>
      <c r="H235" s="17">
        <f t="shared" si="142"/>
        <v>0</v>
      </c>
      <c r="I235" s="17">
        <f t="shared" si="142"/>
        <v>0</v>
      </c>
      <c r="J235" s="53"/>
      <c r="K235" s="53"/>
    </row>
    <row r="236" spans="1:11">
      <c r="A236" s="65" t="s">
        <v>294</v>
      </c>
      <c r="B236" s="56" t="s">
        <v>382</v>
      </c>
      <c r="C236" s="5" t="s">
        <v>33</v>
      </c>
      <c r="D236" s="33">
        <f>D237+D238</f>
        <v>50000</v>
      </c>
      <c r="E236" s="17"/>
      <c r="F236" s="17"/>
      <c r="G236" s="17">
        <v>50000</v>
      </c>
      <c r="H236" s="17"/>
      <c r="I236" s="17"/>
      <c r="J236" s="53"/>
      <c r="K236" s="53"/>
    </row>
    <row r="237" spans="1:11">
      <c r="A237" s="65"/>
      <c r="B237" s="56"/>
      <c r="C237" s="5" t="s">
        <v>31</v>
      </c>
      <c r="D237" s="33">
        <f>SUM(E237:I237)</f>
        <v>40000</v>
      </c>
      <c r="E237" s="17">
        <f>E236*0.8</f>
        <v>0</v>
      </c>
      <c r="F237" s="17">
        <f t="shared" ref="F237:I237" si="143">F236*0.8</f>
        <v>0</v>
      </c>
      <c r="G237" s="17">
        <f t="shared" si="143"/>
        <v>40000</v>
      </c>
      <c r="H237" s="17">
        <f t="shared" si="143"/>
        <v>0</v>
      </c>
      <c r="I237" s="17">
        <f t="shared" si="143"/>
        <v>0</v>
      </c>
      <c r="J237" s="53"/>
      <c r="K237" s="53"/>
    </row>
    <row r="238" spans="1:11">
      <c r="A238" s="65"/>
      <c r="B238" s="56"/>
      <c r="C238" s="5" t="s">
        <v>32</v>
      </c>
      <c r="D238" s="33">
        <f>SUM(E238:I238)</f>
        <v>10000</v>
      </c>
      <c r="E238" s="17">
        <f>E236*0.2</f>
        <v>0</v>
      </c>
      <c r="F238" s="17">
        <f t="shared" ref="F238:I238" si="144">F236*0.2</f>
        <v>0</v>
      </c>
      <c r="G238" s="17">
        <f t="shared" si="144"/>
        <v>10000</v>
      </c>
      <c r="H238" s="17">
        <f t="shared" si="144"/>
        <v>0</v>
      </c>
      <c r="I238" s="17">
        <f t="shared" si="144"/>
        <v>0</v>
      </c>
      <c r="J238" s="53"/>
      <c r="K238" s="53"/>
    </row>
    <row r="239" spans="1:11">
      <c r="A239" s="65" t="s">
        <v>295</v>
      </c>
      <c r="B239" s="56" t="s">
        <v>478</v>
      </c>
      <c r="C239" s="5" t="s">
        <v>33</v>
      </c>
      <c r="D239" s="33">
        <f>D240+D241</f>
        <v>20000</v>
      </c>
      <c r="E239" s="17">
        <v>20000</v>
      </c>
      <c r="F239" s="17"/>
      <c r="G239" s="17"/>
      <c r="H239" s="17"/>
      <c r="I239" s="17"/>
      <c r="J239" s="53"/>
      <c r="K239" s="53"/>
    </row>
    <row r="240" spans="1:11">
      <c r="A240" s="65"/>
      <c r="B240" s="56"/>
      <c r="C240" s="5" t="s">
        <v>31</v>
      </c>
      <c r="D240" s="33">
        <f>SUM(E240:I240)</f>
        <v>16000</v>
      </c>
      <c r="E240" s="17">
        <f>E239*0.8</f>
        <v>16000</v>
      </c>
      <c r="F240" s="17">
        <f t="shared" ref="F240:I240" si="145">F239*0.8</f>
        <v>0</v>
      </c>
      <c r="G240" s="17">
        <f t="shared" si="145"/>
        <v>0</v>
      </c>
      <c r="H240" s="17">
        <f t="shared" si="145"/>
        <v>0</v>
      </c>
      <c r="I240" s="17">
        <f t="shared" si="145"/>
        <v>0</v>
      </c>
      <c r="J240" s="53"/>
      <c r="K240" s="53"/>
    </row>
    <row r="241" spans="1:11" ht="26.25" customHeight="1">
      <c r="A241" s="65"/>
      <c r="B241" s="56"/>
      <c r="C241" s="5" t="s">
        <v>32</v>
      </c>
      <c r="D241" s="33">
        <f>SUM(E241:I241)</f>
        <v>4000</v>
      </c>
      <c r="E241" s="17">
        <f>E239*0.2</f>
        <v>4000</v>
      </c>
      <c r="F241" s="17">
        <f t="shared" ref="F241:I241" si="146">F239*0.2</f>
        <v>0</v>
      </c>
      <c r="G241" s="17">
        <f t="shared" si="146"/>
        <v>0</v>
      </c>
      <c r="H241" s="17">
        <f t="shared" si="146"/>
        <v>0</v>
      </c>
      <c r="I241" s="17">
        <f t="shared" si="146"/>
        <v>0</v>
      </c>
      <c r="J241" s="53"/>
      <c r="K241" s="53"/>
    </row>
    <row r="242" spans="1:11">
      <c r="A242" s="65" t="s">
        <v>296</v>
      </c>
      <c r="B242" s="71" t="s">
        <v>439</v>
      </c>
      <c r="C242" s="5" t="s">
        <v>33</v>
      </c>
      <c r="D242" s="33">
        <f>D243+D244</f>
        <v>15000</v>
      </c>
      <c r="E242" s="17">
        <v>15000</v>
      </c>
      <c r="F242" s="17"/>
      <c r="G242" s="17"/>
      <c r="H242" s="17"/>
      <c r="I242" s="17"/>
      <c r="J242" s="53"/>
      <c r="K242" s="53"/>
    </row>
    <row r="243" spans="1:11">
      <c r="A243" s="65"/>
      <c r="B243" s="71"/>
      <c r="C243" s="5" t="s">
        <v>31</v>
      </c>
      <c r="D243" s="33">
        <f>SUM(E243:I243)</f>
        <v>15000</v>
      </c>
      <c r="E243" s="17">
        <f t="shared" ref="E243:F243" si="147">E242</f>
        <v>15000</v>
      </c>
      <c r="F243" s="17">
        <f t="shared" si="147"/>
        <v>0</v>
      </c>
      <c r="G243" s="17">
        <f>G242</f>
        <v>0</v>
      </c>
      <c r="H243" s="17">
        <f>H242</f>
        <v>0</v>
      </c>
      <c r="I243" s="17">
        <f>I242</f>
        <v>0</v>
      </c>
      <c r="J243" s="53"/>
      <c r="K243" s="53"/>
    </row>
    <row r="244" spans="1:11" ht="27.75" customHeight="1">
      <c r="A244" s="65"/>
      <c r="B244" s="71"/>
      <c r="C244" s="5" t="s">
        <v>32</v>
      </c>
      <c r="D244" s="33">
        <f>SUM(E244:I244)</f>
        <v>0</v>
      </c>
      <c r="E244" s="17"/>
      <c r="F244" s="17"/>
      <c r="G244" s="17"/>
      <c r="H244" s="17"/>
      <c r="I244" s="17"/>
      <c r="J244" s="53"/>
      <c r="K244" s="53"/>
    </row>
    <row r="245" spans="1:11" ht="127.5">
      <c r="A245" s="9" t="s">
        <v>298</v>
      </c>
      <c r="B245" s="10" t="s">
        <v>11</v>
      </c>
      <c r="C245" s="5" t="s">
        <v>71</v>
      </c>
      <c r="D245" s="33"/>
      <c r="E245" s="17"/>
      <c r="F245" s="17"/>
      <c r="G245" s="17"/>
      <c r="H245" s="17"/>
      <c r="I245" s="17"/>
      <c r="J245" s="18" t="s">
        <v>303</v>
      </c>
      <c r="K245" s="18" t="s">
        <v>138</v>
      </c>
    </row>
    <row r="246" spans="1:11">
      <c r="A246" s="9" t="s">
        <v>304</v>
      </c>
      <c r="B246" s="10" t="s">
        <v>8</v>
      </c>
      <c r="C246" s="16"/>
      <c r="D246" s="34"/>
      <c r="E246" s="15"/>
      <c r="F246" s="15"/>
      <c r="G246" s="15"/>
      <c r="H246" s="15"/>
      <c r="I246" s="15"/>
      <c r="J246" s="16"/>
      <c r="K246" s="16"/>
    </row>
    <row r="247" spans="1:11">
      <c r="A247" s="65" t="s">
        <v>305</v>
      </c>
      <c r="B247" s="56" t="s">
        <v>479</v>
      </c>
      <c r="C247" s="5" t="s">
        <v>33</v>
      </c>
      <c r="D247" s="33">
        <f>D248+D249</f>
        <v>10000</v>
      </c>
      <c r="E247" s="17"/>
      <c r="F247" s="17">
        <v>10000</v>
      </c>
      <c r="G247" s="17"/>
      <c r="H247" s="17"/>
      <c r="I247" s="17"/>
      <c r="J247" s="53" t="s">
        <v>303</v>
      </c>
      <c r="K247" s="53" t="s">
        <v>309</v>
      </c>
    </row>
    <row r="248" spans="1:11">
      <c r="A248" s="65"/>
      <c r="B248" s="56"/>
      <c r="C248" s="5" t="s">
        <v>31</v>
      </c>
      <c r="D248" s="33">
        <f>SUM(E248:I248)</f>
        <v>8000</v>
      </c>
      <c r="E248" s="17">
        <f>E247*0.8</f>
        <v>0</v>
      </c>
      <c r="F248" s="17">
        <f t="shared" ref="F248:I248" si="148">F247*0.8</f>
        <v>8000</v>
      </c>
      <c r="G248" s="17">
        <f t="shared" si="148"/>
        <v>0</v>
      </c>
      <c r="H248" s="17">
        <f t="shared" si="148"/>
        <v>0</v>
      </c>
      <c r="I248" s="17">
        <f t="shared" si="148"/>
        <v>0</v>
      </c>
      <c r="J248" s="53"/>
      <c r="K248" s="53"/>
    </row>
    <row r="249" spans="1:11" ht="28.5" customHeight="1">
      <c r="A249" s="65"/>
      <c r="B249" s="56"/>
      <c r="C249" s="5" t="s">
        <v>32</v>
      </c>
      <c r="D249" s="33">
        <f>SUM(E249:I249)</f>
        <v>2000</v>
      </c>
      <c r="E249" s="17"/>
      <c r="F249" s="17">
        <f t="shared" ref="F249:I249" si="149">F247*0.2</f>
        <v>2000</v>
      </c>
      <c r="G249" s="17">
        <f t="shared" si="149"/>
        <v>0</v>
      </c>
      <c r="H249" s="17">
        <f t="shared" si="149"/>
        <v>0</v>
      </c>
      <c r="I249" s="17">
        <f t="shared" si="149"/>
        <v>0</v>
      </c>
      <c r="J249" s="53"/>
      <c r="K249" s="53"/>
    </row>
    <row r="250" spans="1:11">
      <c r="A250" s="65" t="s">
        <v>306</v>
      </c>
      <c r="B250" s="56" t="s">
        <v>480</v>
      </c>
      <c r="C250" s="5" t="s">
        <v>33</v>
      </c>
      <c r="D250" s="33">
        <f>D251+D252</f>
        <v>50000</v>
      </c>
      <c r="E250" s="17"/>
      <c r="F250" s="17"/>
      <c r="G250" s="17"/>
      <c r="H250" s="17"/>
      <c r="I250" s="17">
        <v>50000</v>
      </c>
      <c r="J250" s="53"/>
      <c r="K250" s="53"/>
    </row>
    <row r="251" spans="1:11">
      <c r="A251" s="65"/>
      <c r="B251" s="56"/>
      <c r="C251" s="5" t="s">
        <v>31</v>
      </c>
      <c r="D251" s="33">
        <f>SUM(E251:I251)</f>
        <v>40000</v>
      </c>
      <c r="E251" s="17">
        <f>E250*0.8</f>
        <v>0</v>
      </c>
      <c r="F251" s="17">
        <f t="shared" ref="F251:I251" si="150">F250*0.8</f>
        <v>0</v>
      </c>
      <c r="G251" s="17">
        <f t="shared" si="150"/>
        <v>0</v>
      </c>
      <c r="H251" s="17">
        <f t="shared" si="150"/>
        <v>0</v>
      </c>
      <c r="I251" s="17">
        <f t="shared" si="150"/>
        <v>40000</v>
      </c>
      <c r="J251" s="53"/>
      <c r="K251" s="53"/>
    </row>
    <row r="252" spans="1:11" ht="31.5" customHeight="1">
      <c r="A252" s="65"/>
      <c r="B252" s="56"/>
      <c r="C252" s="5" t="s">
        <v>32</v>
      </c>
      <c r="D252" s="33">
        <f>SUM(E252:I252)</f>
        <v>10000</v>
      </c>
      <c r="E252" s="17"/>
      <c r="F252" s="17">
        <f t="shared" ref="F252:I252" si="151">F250*0.2</f>
        <v>0</v>
      </c>
      <c r="G252" s="17">
        <f t="shared" si="151"/>
        <v>0</v>
      </c>
      <c r="H252" s="17">
        <f t="shared" si="151"/>
        <v>0</v>
      </c>
      <c r="I252" s="17">
        <f t="shared" si="151"/>
        <v>10000</v>
      </c>
      <c r="J252" s="53"/>
      <c r="K252" s="53"/>
    </row>
    <row r="253" spans="1:11">
      <c r="A253" s="65" t="s">
        <v>307</v>
      </c>
      <c r="B253" s="56" t="s">
        <v>481</v>
      </c>
      <c r="C253" s="5" t="s">
        <v>33</v>
      </c>
      <c r="D253" s="33">
        <f>D254+D255</f>
        <v>12000</v>
      </c>
      <c r="E253" s="17">
        <v>12000</v>
      </c>
      <c r="F253" s="17"/>
      <c r="G253" s="17"/>
      <c r="H253" s="17"/>
      <c r="I253" s="17"/>
      <c r="J253" s="53"/>
      <c r="K253" s="53"/>
    </row>
    <row r="254" spans="1:11">
      <c r="A254" s="65"/>
      <c r="B254" s="56"/>
      <c r="C254" s="5" t="s">
        <v>31</v>
      </c>
      <c r="D254" s="33">
        <f>SUM(E254:I254)</f>
        <v>12000</v>
      </c>
      <c r="E254" s="17">
        <f t="shared" ref="E254:F254" si="152">E253</f>
        <v>12000</v>
      </c>
      <c r="F254" s="17">
        <f t="shared" si="152"/>
        <v>0</v>
      </c>
      <c r="G254" s="17">
        <f>G253</f>
        <v>0</v>
      </c>
      <c r="H254" s="17">
        <f>H253</f>
        <v>0</v>
      </c>
      <c r="I254" s="17">
        <f>I253</f>
        <v>0</v>
      </c>
      <c r="J254" s="53"/>
      <c r="K254" s="53"/>
    </row>
    <row r="255" spans="1:11" ht="25.5" customHeight="1">
      <c r="A255" s="65"/>
      <c r="B255" s="56"/>
      <c r="C255" s="5" t="s">
        <v>32</v>
      </c>
      <c r="D255" s="33">
        <f>SUM(E255:I255)</f>
        <v>0</v>
      </c>
      <c r="E255" s="17"/>
      <c r="F255" s="17"/>
      <c r="G255" s="17"/>
      <c r="H255" s="17"/>
      <c r="I255" s="17"/>
      <c r="J255" s="53"/>
      <c r="K255" s="53"/>
    </row>
    <row r="256" spans="1:11">
      <c r="A256" s="65" t="s">
        <v>308</v>
      </c>
      <c r="B256" s="71" t="s">
        <v>482</v>
      </c>
      <c r="C256" s="5" t="s">
        <v>33</v>
      </c>
      <c r="D256" s="33">
        <f>D257+D258</f>
        <v>15000</v>
      </c>
      <c r="E256" s="17"/>
      <c r="F256" s="17"/>
      <c r="G256" s="17">
        <v>15000</v>
      </c>
      <c r="H256" s="17"/>
      <c r="I256" s="17"/>
      <c r="J256" s="53"/>
      <c r="K256" s="53"/>
    </row>
    <row r="257" spans="1:11">
      <c r="A257" s="65"/>
      <c r="B257" s="71"/>
      <c r="C257" s="5" t="s">
        <v>31</v>
      </c>
      <c r="D257" s="33">
        <f>SUM(E257:I257)</f>
        <v>15000</v>
      </c>
      <c r="E257" s="17">
        <f t="shared" ref="E257:F257" si="153">E256</f>
        <v>0</v>
      </c>
      <c r="F257" s="17">
        <f t="shared" si="153"/>
        <v>0</v>
      </c>
      <c r="G257" s="17">
        <f>G256</f>
        <v>15000</v>
      </c>
      <c r="H257" s="17">
        <f>H256</f>
        <v>0</v>
      </c>
      <c r="I257" s="17">
        <f>I256</f>
        <v>0</v>
      </c>
      <c r="J257" s="53"/>
      <c r="K257" s="53"/>
    </row>
    <row r="258" spans="1:11" ht="117.75" customHeight="1">
      <c r="A258" s="65"/>
      <c r="B258" s="71"/>
      <c r="C258" s="5" t="s">
        <v>32</v>
      </c>
      <c r="D258" s="33">
        <f>SUM(E258:I258)</f>
        <v>0</v>
      </c>
      <c r="E258" s="17"/>
      <c r="F258" s="17"/>
      <c r="G258" s="17"/>
      <c r="H258" s="17"/>
      <c r="I258" s="17"/>
      <c r="J258" s="53"/>
      <c r="K258" s="53"/>
    </row>
    <row r="259" spans="1:11" ht="25.5">
      <c r="A259" s="9" t="s">
        <v>310</v>
      </c>
      <c r="B259" s="51" t="s">
        <v>403</v>
      </c>
      <c r="C259" s="16"/>
      <c r="D259" s="34"/>
      <c r="E259" s="15"/>
      <c r="F259" s="15"/>
      <c r="G259" s="15"/>
      <c r="H259" s="15"/>
      <c r="I259" s="15"/>
      <c r="J259" s="16"/>
      <c r="K259" s="16"/>
    </row>
    <row r="260" spans="1:11">
      <c r="A260" s="65"/>
      <c r="B260" s="56" t="s">
        <v>483</v>
      </c>
      <c r="C260" s="5" t="s">
        <v>33</v>
      </c>
      <c r="D260" s="33">
        <f>D261+D262</f>
        <v>5000</v>
      </c>
      <c r="E260" s="17"/>
      <c r="F260" s="17">
        <v>5000</v>
      </c>
      <c r="G260" s="17"/>
      <c r="H260" s="17"/>
      <c r="I260" s="17"/>
      <c r="J260" s="53" t="s">
        <v>100</v>
      </c>
      <c r="K260" s="53" t="s">
        <v>88</v>
      </c>
    </row>
    <row r="261" spans="1:11">
      <c r="A261" s="65"/>
      <c r="B261" s="56"/>
      <c r="C261" s="5" t="s">
        <v>31</v>
      </c>
      <c r="D261" s="33">
        <f>SUM(E261:I261)</f>
        <v>4000</v>
      </c>
      <c r="E261" s="17">
        <f>E260*0.8</f>
        <v>0</v>
      </c>
      <c r="F261" s="17">
        <f t="shared" ref="F261:I261" si="154">F260*0.8</f>
        <v>4000</v>
      </c>
      <c r="G261" s="17">
        <f t="shared" si="154"/>
        <v>0</v>
      </c>
      <c r="H261" s="17">
        <f t="shared" si="154"/>
        <v>0</v>
      </c>
      <c r="I261" s="17">
        <f t="shared" si="154"/>
        <v>0</v>
      </c>
      <c r="J261" s="53"/>
      <c r="K261" s="76"/>
    </row>
    <row r="262" spans="1:11" ht="67.5" customHeight="1">
      <c r="A262" s="65"/>
      <c r="B262" s="56"/>
      <c r="C262" s="5" t="s">
        <v>32</v>
      </c>
      <c r="D262" s="33">
        <f>SUM(E262:I262)</f>
        <v>1000</v>
      </c>
      <c r="E262" s="17"/>
      <c r="F262" s="17">
        <f t="shared" ref="F262:I262" si="155">F260*0.2</f>
        <v>1000</v>
      </c>
      <c r="G262" s="17">
        <f t="shared" si="155"/>
        <v>0</v>
      </c>
      <c r="H262" s="17">
        <f t="shared" si="155"/>
        <v>0</v>
      </c>
      <c r="I262" s="17">
        <f t="shared" si="155"/>
        <v>0</v>
      </c>
      <c r="J262" s="53"/>
      <c r="K262" s="76"/>
    </row>
    <row r="263" spans="1:11">
      <c r="A263" s="9" t="s">
        <v>311</v>
      </c>
      <c r="B263" s="10" t="s">
        <v>22</v>
      </c>
      <c r="C263" s="16"/>
      <c r="D263" s="34"/>
      <c r="E263" s="15"/>
      <c r="F263" s="15"/>
      <c r="G263" s="15"/>
      <c r="H263" s="15"/>
      <c r="I263" s="15"/>
      <c r="J263" s="16"/>
      <c r="K263" s="16"/>
    </row>
    <row r="264" spans="1:11">
      <c r="A264" s="65" t="s">
        <v>312</v>
      </c>
      <c r="B264" s="71" t="s">
        <v>440</v>
      </c>
      <c r="C264" s="5" t="s">
        <v>33</v>
      </c>
      <c r="D264" s="33">
        <f>D265+D266</f>
        <v>10000</v>
      </c>
      <c r="E264" s="17"/>
      <c r="F264" s="17"/>
      <c r="G264" s="17"/>
      <c r="H264" s="17"/>
      <c r="I264" s="17">
        <v>10000</v>
      </c>
      <c r="J264" s="53" t="s">
        <v>284</v>
      </c>
      <c r="K264" s="53" t="s">
        <v>383</v>
      </c>
    </row>
    <row r="265" spans="1:11">
      <c r="A265" s="65"/>
      <c r="B265" s="71"/>
      <c r="C265" s="5" t="s">
        <v>31</v>
      </c>
      <c r="D265" s="33">
        <f>SUM(E265:I265)</f>
        <v>10000</v>
      </c>
      <c r="E265" s="17">
        <f t="shared" ref="E265:H265" si="156">E264</f>
        <v>0</v>
      </c>
      <c r="F265" s="17">
        <f t="shared" si="156"/>
        <v>0</v>
      </c>
      <c r="G265" s="17">
        <f t="shared" si="156"/>
        <v>0</v>
      </c>
      <c r="H265" s="17">
        <f t="shared" si="156"/>
        <v>0</v>
      </c>
      <c r="I265" s="17">
        <f>I264</f>
        <v>10000</v>
      </c>
      <c r="J265" s="53"/>
      <c r="K265" s="53"/>
    </row>
    <row r="266" spans="1:11">
      <c r="A266" s="65"/>
      <c r="B266" s="71"/>
      <c r="C266" s="5" t="s">
        <v>32</v>
      </c>
      <c r="D266" s="33">
        <f>SUM(E266:I266)</f>
        <v>0</v>
      </c>
      <c r="E266" s="17"/>
      <c r="F266" s="17"/>
      <c r="G266" s="17"/>
      <c r="H266" s="17"/>
      <c r="I266" s="17"/>
      <c r="J266" s="53"/>
      <c r="K266" s="53"/>
    </row>
    <row r="267" spans="1:11" ht="122.25" customHeight="1">
      <c r="A267" s="19" t="s">
        <v>313</v>
      </c>
      <c r="B267" s="24" t="s">
        <v>70</v>
      </c>
      <c r="C267" s="5" t="s">
        <v>71</v>
      </c>
      <c r="D267" s="33"/>
      <c r="E267" s="17"/>
      <c r="F267" s="17"/>
      <c r="G267" s="17"/>
      <c r="H267" s="17"/>
      <c r="I267" s="17"/>
      <c r="J267" s="53"/>
      <c r="K267" s="53"/>
    </row>
    <row r="268" spans="1:11" ht="25.5">
      <c r="A268" s="9" t="s">
        <v>314</v>
      </c>
      <c r="B268" s="51" t="s">
        <v>404</v>
      </c>
      <c r="C268" s="16"/>
      <c r="D268" s="34"/>
      <c r="E268" s="15"/>
      <c r="F268" s="15"/>
      <c r="G268" s="15"/>
      <c r="H268" s="15"/>
      <c r="I268" s="15"/>
      <c r="J268" s="16"/>
      <c r="K268" s="16"/>
    </row>
    <row r="269" spans="1:11">
      <c r="A269" s="77" t="s">
        <v>315</v>
      </c>
      <c r="B269" s="56" t="s">
        <v>384</v>
      </c>
      <c r="C269" s="5" t="s">
        <v>33</v>
      </c>
      <c r="D269" s="33">
        <f>D270+D271</f>
        <v>6000</v>
      </c>
      <c r="E269" s="17"/>
      <c r="F269" s="17">
        <v>6000</v>
      </c>
      <c r="G269" s="17"/>
      <c r="H269" s="17"/>
      <c r="I269" s="17"/>
      <c r="J269" s="53" t="s">
        <v>284</v>
      </c>
      <c r="K269" s="53" t="s">
        <v>127</v>
      </c>
    </row>
    <row r="270" spans="1:11">
      <c r="A270" s="77"/>
      <c r="B270" s="56"/>
      <c r="C270" s="5" t="s">
        <v>31</v>
      </c>
      <c r="D270" s="33">
        <f>SUM(E270:I270)</f>
        <v>4800</v>
      </c>
      <c r="E270" s="17">
        <f>E269*0.8</f>
        <v>0</v>
      </c>
      <c r="F270" s="17">
        <f t="shared" ref="F270:I270" si="157">F269*0.8</f>
        <v>4800</v>
      </c>
      <c r="G270" s="17">
        <f t="shared" si="157"/>
        <v>0</v>
      </c>
      <c r="H270" s="17">
        <f t="shared" si="157"/>
        <v>0</v>
      </c>
      <c r="I270" s="17">
        <f t="shared" si="157"/>
        <v>0</v>
      </c>
      <c r="J270" s="53"/>
      <c r="K270" s="76"/>
    </row>
    <row r="271" spans="1:11" ht="27.75" customHeight="1">
      <c r="A271" s="77"/>
      <c r="B271" s="56"/>
      <c r="C271" s="5" t="s">
        <v>32</v>
      </c>
      <c r="D271" s="33">
        <f>SUM(E271:I271)</f>
        <v>1200</v>
      </c>
      <c r="E271" s="17"/>
      <c r="F271" s="17">
        <f t="shared" ref="F271:I271" si="158">F269*0.2</f>
        <v>1200</v>
      </c>
      <c r="G271" s="17">
        <f t="shared" si="158"/>
        <v>0</v>
      </c>
      <c r="H271" s="17">
        <f t="shared" si="158"/>
        <v>0</v>
      </c>
      <c r="I271" s="17">
        <f t="shared" si="158"/>
        <v>0</v>
      </c>
      <c r="J271" s="53"/>
      <c r="K271" s="76"/>
    </row>
    <row r="272" spans="1:11">
      <c r="A272" s="65" t="s">
        <v>316</v>
      </c>
      <c r="B272" s="71" t="s">
        <v>441</v>
      </c>
      <c r="C272" s="5" t="s">
        <v>33</v>
      </c>
      <c r="D272" s="33">
        <f>D273+D274</f>
        <v>10000</v>
      </c>
      <c r="E272" s="17"/>
      <c r="F272" s="17"/>
      <c r="G272" s="17">
        <v>10000</v>
      </c>
      <c r="H272" s="17"/>
      <c r="I272" s="17"/>
      <c r="J272" s="53"/>
      <c r="K272" s="76"/>
    </row>
    <row r="273" spans="1:11">
      <c r="A273" s="65"/>
      <c r="B273" s="71"/>
      <c r="C273" s="5" t="s">
        <v>31</v>
      </c>
      <c r="D273" s="33">
        <f>SUM(E273:I273)</f>
        <v>10000</v>
      </c>
      <c r="E273" s="17">
        <f t="shared" ref="E273:H273" si="159">E272</f>
        <v>0</v>
      </c>
      <c r="F273" s="17">
        <f t="shared" si="159"/>
        <v>0</v>
      </c>
      <c r="G273" s="17">
        <f t="shared" si="159"/>
        <v>10000</v>
      </c>
      <c r="H273" s="17">
        <f t="shared" si="159"/>
        <v>0</v>
      </c>
      <c r="I273" s="17">
        <f>I272</f>
        <v>0</v>
      </c>
      <c r="J273" s="53"/>
      <c r="K273" s="76"/>
    </row>
    <row r="274" spans="1:11" ht="64.5" customHeight="1">
      <c r="A274" s="65"/>
      <c r="B274" s="71"/>
      <c r="C274" s="5" t="s">
        <v>32</v>
      </c>
      <c r="D274" s="33">
        <f>SUM(E274:I274)</f>
        <v>0</v>
      </c>
      <c r="E274" s="17"/>
      <c r="F274" s="17"/>
      <c r="G274" s="17"/>
      <c r="H274" s="17"/>
      <c r="I274" s="17"/>
      <c r="J274" s="53"/>
      <c r="K274" s="76"/>
    </row>
    <row r="275" spans="1:11">
      <c r="A275" s="9" t="s">
        <v>317</v>
      </c>
      <c r="B275" s="10" t="s">
        <v>60</v>
      </c>
      <c r="C275" s="16"/>
      <c r="D275" s="34"/>
      <c r="E275" s="15"/>
      <c r="F275" s="15"/>
      <c r="G275" s="15"/>
      <c r="H275" s="15"/>
      <c r="I275" s="15"/>
      <c r="J275" s="16"/>
      <c r="K275" s="16"/>
    </row>
    <row r="276" spans="1:11">
      <c r="A276" s="65"/>
      <c r="B276" s="56" t="s">
        <v>61</v>
      </c>
      <c r="C276" s="5" t="s">
        <v>33</v>
      </c>
      <c r="D276" s="33">
        <f>D277+D278</f>
        <v>2500</v>
      </c>
      <c r="E276" s="17"/>
      <c r="F276" s="17">
        <v>2500</v>
      </c>
      <c r="G276" s="17"/>
      <c r="H276" s="17"/>
      <c r="I276" s="17"/>
      <c r="J276" s="53" t="s">
        <v>318</v>
      </c>
      <c r="K276" s="53" t="s">
        <v>88</v>
      </c>
    </row>
    <row r="277" spans="1:11">
      <c r="A277" s="65"/>
      <c r="B277" s="56"/>
      <c r="C277" s="5" t="s">
        <v>31</v>
      </c>
      <c r="D277" s="33">
        <f>SUM(E277:I277)</f>
        <v>2000</v>
      </c>
      <c r="E277" s="17">
        <f>E276*0.8</f>
        <v>0</v>
      </c>
      <c r="F277" s="17">
        <f t="shared" ref="F277:I277" si="160">F276*0.8</f>
        <v>2000</v>
      </c>
      <c r="G277" s="17">
        <f t="shared" si="160"/>
        <v>0</v>
      </c>
      <c r="H277" s="17">
        <f t="shared" si="160"/>
        <v>0</v>
      </c>
      <c r="I277" s="17">
        <f t="shared" si="160"/>
        <v>0</v>
      </c>
      <c r="J277" s="53"/>
      <c r="K277" s="53"/>
    </row>
    <row r="278" spans="1:11" ht="36.75" customHeight="1">
      <c r="A278" s="65"/>
      <c r="B278" s="56"/>
      <c r="C278" s="5" t="s">
        <v>32</v>
      </c>
      <c r="D278" s="33">
        <f>SUM(E278:I278)</f>
        <v>500</v>
      </c>
      <c r="E278" s="17">
        <f>E276*0.2</f>
        <v>0</v>
      </c>
      <c r="F278" s="17">
        <f t="shared" ref="F278:I278" si="161">F276*0.2</f>
        <v>500</v>
      </c>
      <c r="G278" s="17">
        <f t="shared" si="161"/>
        <v>0</v>
      </c>
      <c r="H278" s="17">
        <f t="shared" si="161"/>
        <v>0</v>
      </c>
      <c r="I278" s="17">
        <f t="shared" si="161"/>
        <v>0</v>
      </c>
      <c r="J278" s="53"/>
      <c r="K278" s="53"/>
    </row>
    <row r="279" spans="1:11" ht="229.5" customHeight="1">
      <c r="A279" s="9" t="s">
        <v>319</v>
      </c>
      <c r="B279" s="21" t="s">
        <v>130</v>
      </c>
      <c r="C279" s="5" t="s">
        <v>71</v>
      </c>
      <c r="D279" s="33"/>
      <c r="E279" s="17"/>
      <c r="F279" s="17"/>
      <c r="G279" s="17"/>
      <c r="H279" s="17"/>
      <c r="I279" s="17"/>
      <c r="J279" s="18" t="s">
        <v>131</v>
      </c>
      <c r="K279" s="18" t="s">
        <v>88</v>
      </c>
    </row>
    <row r="280" spans="1:11">
      <c r="A280" s="9" t="s">
        <v>320</v>
      </c>
      <c r="B280" s="10" t="s">
        <v>27</v>
      </c>
      <c r="C280" s="16"/>
      <c r="D280" s="34"/>
      <c r="E280" s="15"/>
      <c r="F280" s="15"/>
      <c r="G280" s="15"/>
      <c r="H280" s="15"/>
      <c r="I280" s="15"/>
      <c r="J280" s="16"/>
      <c r="K280" s="16"/>
    </row>
    <row r="281" spans="1:11">
      <c r="A281" s="65" t="s">
        <v>321</v>
      </c>
      <c r="B281" s="56" t="s">
        <v>385</v>
      </c>
      <c r="C281" s="5" t="s">
        <v>33</v>
      </c>
      <c r="D281" s="33">
        <f>D282+D283</f>
        <v>8000</v>
      </c>
      <c r="E281" s="17"/>
      <c r="F281" s="17"/>
      <c r="G281" s="17">
        <v>8000</v>
      </c>
      <c r="H281" s="17"/>
      <c r="I281" s="17"/>
      <c r="J281" s="53" t="s">
        <v>102</v>
      </c>
      <c r="K281" s="53" t="s">
        <v>103</v>
      </c>
    </row>
    <row r="282" spans="1:11">
      <c r="A282" s="65"/>
      <c r="B282" s="56"/>
      <c r="C282" s="5" t="s">
        <v>31</v>
      </c>
      <c r="D282" s="33">
        <f>SUM(E282:I282)</f>
        <v>6400</v>
      </c>
      <c r="E282" s="17">
        <f>E281*0.8</f>
        <v>0</v>
      </c>
      <c r="F282" s="17">
        <f t="shared" ref="F282:I282" si="162">F281*0.8</f>
        <v>0</v>
      </c>
      <c r="G282" s="17">
        <f t="shared" si="162"/>
        <v>6400</v>
      </c>
      <c r="H282" s="17">
        <f t="shared" si="162"/>
        <v>0</v>
      </c>
      <c r="I282" s="17">
        <f t="shared" si="162"/>
        <v>0</v>
      </c>
      <c r="J282" s="53"/>
      <c r="K282" s="53"/>
    </row>
    <row r="283" spans="1:11" ht="24.75" customHeight="1">
      <c r="A283" s="65"/>
      <c r="B283" s="56"/>
      <c r="C283" s="5" t="s">
        <v>32</v>
      </c>
      <c r="D283" s="33">
        <f>SUM(E283:I283)</f>
        <v>1600</v>
      </c>
      <c r="E283" s="17"/>
      <c r="F283" s="17">
        <f t="shared" ref="F283:I283" si="163">F281*0.2</f>
        <v>0</v>
      </c>
      <c r="G283" s="17">
        <f t="shared" si="163"/>
        <v>1600</v>
      </c>
      <c r="H283" s="17">
        <f t="shared" si="163"/>
        <v>0</v>
      </c>
      <c r="I283" s="17">
        <f t="shared" si="163"/>
        <v>0</v>
      </c>
      <c r="J283" s="53"/>
      <c r="K283" s="53"/>
    </row>
    <row r="284" spans="1:11">
      <c r="A284" s="65" t="s">
        <v>322</v>
      </c>
      <c r="B284" s="71" t="s">
        <v>62</v>
      </c>
      <c r="C284" s="5" t="s">
        <v>33</v>
      </c>
      <c r="D284" s="33">
        <f>D285+D286</f>
        <v>10000</v>
      </c>
      <c r="E284" s="17"/>
      <c r="F284" s="17">
        <v>10000</v>
      </c>
      <c r="G284" s="17"/>
      <c r="H284" s="17"/>
      <c r="I284" s="17"/>
      <c r="J284" s="53"/>
      <c r="K284" s="53"/>
    </row>
    <row r="285" spans="1:11">
      <c r="A285" s="65"/>
      <c r="B285" s="71"/>
      <c r="C285" s="5" t="s">
        <v>31</v>
      </c>
      <c r="D285" s="33">
        <f>SUM(E285:I285)</f>
        <v>10000</v>
      </c>
      <c r="E285" s="17">
        <f t="shared" ref="E285:H285" si="164">E284</f>
        <v>0</v>
      </c>
      <c r="F285" s="17">
        <f t="shared" si="164"/>
        <v>10000</v>
      </c>
      <c r="G285" s="17">
        <f t="shared" si="164"/>
        <v>0</v>
      </c>
      <c r="H285" s="17">
        <f t="shared" si="164"/>
        <v>0</v>
      </c>
      <c r="I285" s="17">
        <f>I284</f>
        <v>0</v>
      </c>
      <c r="J285" s="53"/>
      <c r="K285" s="53"/>
    </row>
    <row r="286" spans="1:11" ht="55.5" customHeight="1">
      <c r="A286" s="65"/>
      <c r="B286" s="71"/>
      <c r="C286" s="5" t="s">
        <v>32</v>
      </c>
      <c r="D286" s="33">
        <f>SUM(E286:I286)</f>
        <v>0</v>
      </c>
      <c r="E286" s="17"/>
      <c r="F286" s="17"/>
      <c r="G286" s="17"/>
      <c r="H286" s="17"/>
      <c r="I286" s="17"/>
      <c r="J286" s="53"/>
      <c r="K286" s="53"/>
    </row>
    <row r="287" spans="1:11" ht="25.5">
      <c r="A287" s="9" t="s">
        <v>323</v>
      </c>
      <c r="B287" s="25" t="s">
        <v>442</v>
      </c>
      <c r="C287" s="5"/>
      <c r="D287" s="33"/>
      <c r="E287" s="17"/>
      <c r="F287" s="17"/>
      <c r="G287" s="17"/>
      <c r="H287" s="17"/>
      <c r="I287" s="17"/>
      <c r="J287" s="18"/>
      <c r="K287" s="18"/>
    </row>
    <row r="288" spans="1:11" ht="159.75" customHeight="1">
      <c r="A288" s="19"/>
      <c r="B288" s="24" t="s">
        <v>70</v>
      </c>
      <c r="C288" s="5" t="s">
        <v>71</v>
      </c>
      <c r="D288" s="33"/>
      <c r="E288" s="17"/>
      <c r="F288" s="17"/>
      <c r="G288" s="17"/>
      <c r="H288" s="17"/>
      <c r="I288" s="17"/>
      <c r="J288" s="18" t="s">
        <v>78</v>
      </c>
      <c r="K288" s="18" t="s">
        <v>118</v>
      </c>
    </row>
    <row r="289" spans="1:11">
      <c r="A289" s="9" t="s">
        <v>331</v>
      </c>
      <c r="B289" s="10" t="s">
        <v>63</v>
      </c>
      <c r="C289" s="16"/>
      <c r="D289" s="34"/>
      <c r="E289" s="15"/>
      <c r="F289" s="15"/>
      <c r="G289" s="15"/>
      <c r="H289" s="15"/>
      <c r="I289" s="15"/>
      <c r="J289" s="16"/>
      <c r="K289" s="16"/>
    </row>
    <row r="290" spans="1:11">
      <c r="A290" s="65"/>
      <c r="B290" s="56" t="s">
        <v>64</v>
      </c>
      <c r="C290" s="5" t="s">
        <v>33</v>
      </c>
      <c r="D290" s="33">
        <f>D291+D292</f>
        <v>20000</v>
      </c>
      <c r="E290" s="17">
        <v>20000</v>
      </c>
      <c r="F290" s="17"/>
      <c r="G290" s="17"/>
      <c r="H290" s="17"/>
      <c r="I290" s="17"/>
      <c r="J290" s="53" t="s">
        <v>93</v>
      </c>
      <c r="K290" s="53" t="s">
        <v>92</v>
      </c>
    </row>
    <row r="291" spans="1:11">
      <c r="A291" s="65"/>
      <c r="B291" s="56"/>
      <c r="C291" s="5" t="s">
        <v>31</v>
      </c>
      <c r="D291" s="33">
        <f>SUM(E291:I291)</f>
        <v>16000</v>
      </c>
      <c r="E291" s="17">
        <f t="shared" ref="E291:I291" si="165">E290*0.8</f>
        <v>16000</v>
      </c>
      <c r="F291" s="17">
        <f t="shared" si="165"/>
        <v>0</v>
      </c>
      <c r="G291" s="17">
        <f t="shared" si="165"/>
        <v>0</v>
      </c>
      <c r="H291" s="17">
        <f t="shared" si="165"/>
        <v>0</v>
      </c>
      <c r="I291" s="17">
        <f t="shared" si="165"/>
        <v>0</v>
      </c>
      <c r="J291" s="53"/>
      <c r="K291" s="53"/>
    </row>
    <row r="292" spans="1:11" ht="129.75" customHeight="1">
      <c r="A292" s="65"/>
      <c r="B292" s="56"/>
      <c r="C292" s="5" t="s">
        <v>32</v>
      </c>
      <c r="D292" s="33">
        <f>SUM(E292:I292)</f>
        <v>4000</v>
      </c>
      <c r="E292" s="17">
        <f t="shared" ref="E292:I292" si="166">E290*0.2</f>
        <v>4000</v>
      </c>
      <c r="F292" s="17">
        <f t="shared" si="166"/>
        <v>0</v>
      </c>
      <c r="G292" s="17">
        <f t="shared" si="166"/>
        <v>0</v>
      </c>
      <c r="H292" s="17">
        <f t="shared" si="166"/>
        <v>0</v>
      </c>
      <c r="I292" s="17">
        <f t="shared" si="166"/>
        <v>0</v>
      </c>
      <c r="J292" s="53"/>
      <c r="K292" s="53"/>
    </row>
    <row r="293" spans="1:11" ht="113.25" customHeight="1">
      <c r="A293" s="9" t="s">
        <v>332</v>
      </c>
      <c r="B293" s="21" t="s">
        <v>24</v>
      </c>
      <c r="C293" s="5" t="s">
        <v>71</v>
      </c>
      <c r="D293" s="33"/>
      <c r="E293" s="17"/>
      <c r="F293" s="17"/>
      <c r="G293" s="17"/>
      <c r="H293" s="17"/>
      <c r="I293" s="17"/>
      <c r="J293" s="18" t="s">
        <v>333</v>
      </c>
      <c r="K293" s="18" t="s">
        <v>88</v>
      </c>
    </row>
    <row r="294" spans="1:11">
      <c r="A294" s="9" t="s">
        <v>334</v>
      </c>
      <c r="B294" s="10" t="s">
        <v>14</v>
      </c>
      <c r="C294" s="16"/>
      <c r="D294" s="34"/>
      <c r="E294" s="15"/>
      <c r="F294" s="15"/>
      <c r="G294" s="15"/>
      <c r="H294" s="15"/>
      <c r="I294" s="15"/>
      <c r="J294" s="16"/>
      <c r="K294" s="16"/>
    </row>
    <row r="295" spans="1:11">
      <c r="A295" s="65" t="s">
        <v>335</v>
      </c>
      <c r="B295" s="56" t="s">
        <v>65</v>
      </c>
      <c r="C295" s="5" t="s">
        <v>33</v>
      </c>
      <c r="D295" s="33">
        <f>D296+D297</f>
        <v>12000</v>
      </c>
      <c r="E295" s="17"/>
      <c r="F295" s="17">
        <v>12000</v>
      </c>
      <c r="G295" s="17"/>
      <c r="H295" s="17"/>
      <c r="I295" s="17"/>
      <c r="J295" s="53" t="s">
        <v>98</v>
      </c>
      <c r="K295" s="53" t="s">
        <v>97</v>
      </c>
    </row>
    <row r="296" spans="1:11">
      <c r="A296" s="65"/>
      <c r="B296" s="56"/>
      <c r="C296" s="5" t="s">
        <v>31</v>
      </c>
      <c r="D296" s="33">
        <f>SUM(E296:I296)</f>
        <v>9600</v>
      </c>
      <c r="E296" s="17">
        <f t="shared" ref="E296:I296" si="167">E295*0.8</f>
        <v>0</v>
      </c>
      <c r="F296" s="17">
        <f t="shared" si="167"/>
        <v>9600</v>
      </c>
      <c r="G296" s="17">
        <f t="shared" si="167"/>
        <v>0</v>
      </c>
      <c r="H296" s="17">
        <f t="shared" si="167"/>
        <v>0</v>
      </c>
      <c r="I296" s="17">
        <f t="shared" si="167"/>
        <v>0</v>
      </c>
      <c r="J296" s="53"/>
      <c r="K296" s="53"/>
    </row>
    <row r="297" spans="1:11" ht="30" customHeight="1">
      <c r="A297" s="65"/>
      <c r="B297" s="56"/>
      <c r="C297" s="5" t="s">
        <v>32</v>
      </c>
      <c r="D297" s="33">
        <f>SUM(E297:I297)</f>
        <v>2400</v>
      </c>
      <c r="E297" s="17">
        <f t="shared" ref="E297:I297" si="168">E295*0.2</f>
        <v>0</v>
      </c>
      <c r="F297" s="17">
        <f t="shared" si="168"/>
        <v>2400</v>
      </c>
      <c r="G297" s="17">
        <f t="shared" si="168"/>
        <v>0</v>
      </c>
      <c r="H297" s="17">
        <f t="shared" si="168"/>
        <v>0</v>
      </c>
      <c r="I297" s="17">
        <f t="shared" si="168"/>
        <v>0</v>
      </c>
      <c r="J297" s="53"/>
      <c r="K297" s="53"/>
    </row>
    <row r="298" spans="1:11" ht="133.5" customHeight="1">
      <c r="A298" s="19" t="s">
        <v>336</v>
      </c>
      <c r="B298" s="20" t="s">
        <v>70</v>
      </c>
      <c r="C298" s="5" t="s">
        <v>71</v>
      </c>
      <c r="D298" s="33"/>
      <c r="E298" s="17"/>
      <c r="F298" s="17"/>
      <c r="G298" s="17"/>
      <c r="H298" s="17"/>
      <c r="I298" s="17"/>
      <c r="J298" s="53"/>
      <c r="K298" s="53"/>
    </row>
    <row r="299" spans="1:11" ht="25.5">
      <c r="A299" s="9" t="s">
        <v>337</v>
      </c>
      <c r="B299" s="51" t="s">
        <v>444</v>
      </c>
      <c r="C299" s="16"/>
      <c r="D299" s="34"/>
      <c r="E299" s="15"/>
      <c r="F299" s="15"/>
      <c r="G299" s="15"/>
      <c r="H299" s="15"/>
      <c r="I299" s="15"/>
      <c r="J299" s="16"/>
      <c r="K299" s="16"/>
    </row>
    <row r="300" spans="1:11">
      <c r="A300" s="65" t="s">
        <v>338</v>
      </c>
      <c r="B300" s="56" t="s">
        <v>66</v>
      </c>
      <c r="C300" s="5" t="s">
        <v>33</v>
      </c>
      <c r="D300" s="33">
        <f>D301+D302</f>
        <v>20000</v>
      </c>
      <c r="E300" s="17"/>
      <c r="F300" s="17"/>
      <c r="G300" s="17"/>
      <c r="H300" s="17">
        <v>20000</v>
      </c>
      <c r="I300" s="17"/>
      <c r="J300" s="53" t="s">
        <v>131</v>
      </c>
      <c r="K300" s="53" t="s">
        <v>143</v>
      </c>
    </row>
    <row r="301" spans="1:11">
      <c r="A301" s="65"/>
      <c r="B301" s="56"/>
      <c r="C301" s="5" t="s">
        <v>31</v>
      </c>
      <c r="D301" s="33">
        <f>SUM(E301:I301)</f>
        <v>16000</v>
      </c>
      <c r="E301" s="17">
        <f t="shared" ref="E301:I301" si="169">E300*0.8</f>
        <v>0</v>
      </c>
      <c r="F301" s="17">
        <f t="shared" si="169"/>
        <v>0</v>
      </c>
      <c r="G301" s="17">
        <f t="shared" si="169"/>
        <v>0</v>
      </c>
      <c r="H301" s="17">
        <f t="shared" si="169"/>
        <v>16000</v>
      </c>
      <c r="I301" s="17">
        <f t="shared" si="169"/>
        <v>0</v>
      </c>
      <c r="J301" s="53"/>
      <c r="K301" s="53"/>
    </row>
    <row r="302" spans="1:11" ht="30" customHeight="1">
      <c r="A302" s="65"/>
      <c r="B302" s="56"/>
      <c r="C302" s="5" t="s">
        <v>32</v>
      </c>
      <c r="D302" s="33">
        <f>SUM(E302:I302)</f>
        <v>4000</v>
      </c>
      <c r="E302" s="17">
        <f t="shared" ref="E302:I302" si="170">E300*0.2</f>
        <v>0</v>
      </c>
      <c r="F302" s="17">
        <f t="shared" si="170"/>
        <v>0</v>
      </c>
      <c r="G302" s="17">
        <f t="shared" si="170"/>
        <v>0</v>
      </c>
      <c r="H302" s="17">
        <f t="shared" si="170"/>
        <v>4000</v>
      </c>
      <c r="I302" s="17">
        <f t="shared" si="170"/>
        <v>0</v>
      </c>
      <c r="J302" s="53"/>
      <c r="K302" s="53"/>
    </row>
    <row r="303" spans="1:11">
      <c r="A303" s="65" t="s">
        <v>339</v>
      </c>
      <c r="B303" s="56" t="s">
        <v>386</v>
      </c>
      <c r="C303" s="5" t="s">
        <v>33</v>
      </c>
      <c r="D303" s="33">
        <f>D304+D305</f>
        <v>6000</v>
      </c>
      <c r="E303" s="17">
        <v>6000</v>
      </c>
      <c r="F303" s="17"/>
      <c r="G303" s="17"/>
      <c r="H303" s="17"/>
      <c r="I303" s="17"/>
      <c r="J303" s="53"/>
      <c r="K303" s="53"/>
    </row>
    <row r="304" spans="1:11">
      <c r="A304" s="65"/>
      <c r="B304" s="56"/>
      <c r="C304" s="5" t="s">
        <v>31</v>
      </c>
      <c r="D304" s="33">
        <f>SUM(E304:I304)</f>
        <v>4800</v>
      </c>
      <c r="E304" s="17">
        <f t="shared" ref="E304:I304" si="171">E303*0.8</f>
        <v>4800</v>
      </c>
      <c r="F304" s="17">
        <f t="shared" si="171"/>
        <v>0</v>
      </c>
      <c r="G304" s="17">
        <f t="shared" si="171"/>
        <v>0</v>
      </c>
      <c r="H304" s="17">
        <f t="shared" si="171"/>
        <v>0</v>
      </c>
      <c r="I304" s="17">
        <f t="shared" si="171"/>
        <v>0</v>
      </c>
      <c r="J304" s="53"/>
      <c r="K304" s="53"/>
    </row>
    <row r="305" spans="1:11" ht="27.75" customHeight="1">
      <c r="A305" s="65"/>
      <c r="B305" s="56"/>
      <c r="C305" s="5" t="s">
        <v>32</v>
      </c>
      <c r="D305" s="33">
        <f>SUM(E305:I305)</f>
        <v>1200</v>
      </c>
      <c r="E305" s="17">
        <f t="shared" ref="E305:I305" si="172">E303*0.2</f>
        <v>1200</v>
      </c>
      <c r="F305" s="17">
        <f t="shared" si="172"/>
        <v>0</v>
      </c>
      <c r="G305" s="17">
        <f t="shared" si="172"/>
        <v>0</v>
      </c>
      <c r="H305" s="17">
        <f t="shared" si="172"/>
        <v>0</v>
      </c>
      <c r="I305" s="17">
        <f t="shared" si="172"/>
        <v>0</v>
      </c>
      <c r="J305" s="53"/>
      <c r="K305" s="53"/>
    </row>
    <row r="306" spans="1:11">
      <c r="A306" s="65" t="s">
        <v>341</v>
      </c>
      <c r="B306" s="71" t="s">
        <v>443</v>
      </c>
      <c r="C306" s="5" t="s">
        <v>33</v>
      </c>
      <c r="D306" s="33">
        <f>D307+D308</f>
        <v>15000</v>
      </c>
      <c r="E306" s="17"/>
      <c r="F306" s="17"/>
      <c r="G306" s="17"/>
      <c r="H306" s="17">
        <v>15000</v>
      </c>
      <c r="I306" s="17"/>
      <c r="J306" s="53"/>
      <c r="K306" s="53"/>
    </row>
    <row r="307" spans="1:11">
      <c r="A307" s="65"/>
      <c r="B307" s="71"/>
      <c r="C307" s="5" t="s">
        <v>31</v>
      </c>
      <c r="D307" s="33">
        <f>SUM(E307:I307)</f>
        <v>15000</v>
      </c>
      <c r="E307" s="17">
        <f t="shared" ref="E307:H307" si="173">E306</f>
        <v>0</v>
      </c>
      <c r="F307" s="17">
        <f t="shared" si="173"/>
        <v>0</v>
      </c>
      <c r="G307" s="17">
        <f t="shared" si="173"/>
        <v>0</v>
      </c>
      <c r="H307" s="17">
        <f t="shared" si="173"/>
        <v>15000</v>
      </c>
      <c r="I307" s="17">
        <f>I306</f>
        <v>0</v>
      </c>
      <c r="J307" s="53"/>
      <c r="K307" s="53"/>
    </row>
    <row r="308" spans="1:11">
      <c r="A308" s="65"/>
      <c r="B308" s="71"/>
      <c r="C308" s="5" t="s">
        <v>32</v>
      </c>
      <c r="D308" s="33">
        <f>SUM(E308:I308)</f>
        <v>0</v>
      </c>
      <c r="E308" s="17"/>
      <c r="F308" s="17"/>
      <c r="G308" s="17"/>
      <c r="H308" s="17"/>
      <c r="I308" s="17"/>
      <c r="J308" s="53"/>
      <c r="K308" s="53"/>
    </row>
    <row r="309" spans="1:11" ht="126" customHeight="1">
      <c r="A309" s="9" t="s">
        <v>342</v>
      </c>
      <c r="B309" s="25" t="s">
        <v>15</v>
      </c>
      <c r="C309" s="5" t="s">
        <v>71</v>
      </c>
      <c r="D309" s="33"/>
      <c r="E309" s="17"/>
      <c r="F309" s="17"/>
      <c r="G309" s="17"/>
      <c r="H309" s="17"/>
      <c r="I309" s="17"/>
      <c r="J309" s="23" t="s">
        <v>344</v>
      </c>
      <c r="K309" s="23" t="s">
        <v>95</v>
      </c>
    </row>
    <row r="310" spans="1:11">
      <c r="A310" s="9" t="s">
        <v>345</v>
      </c>
      <c r="B310" s="10" t="s">
        <v>6</v>
      </c>
      <c r="C310" s="16"/>
      <c r="D310" s="34"/>
      <c r="E310" s="15"/>
      <c r="F310" s="15"/>
      <c r="G310" s="15"/>
      <c r="H310" s="15"/>
      <c r="I310" s="15"/>
      <c r="J310" s="16"/>
      <c r="K310" s="16"/>
    </row>
    <row r="311" spans="1:11">
      <c r="A311" s="65"/>
      <c r="B311" s="56" t="s">
        <v>174</v>
      </c>
      <c r="C311" s="5" t="s">
        <v>33</v>
      </c>
      <c r="D311" s="33">
        <f>D312+D313</f>
        <v>6200</v>
      </c>
      <c r="E311" s="17"/>
      <c r="F311" s="17">
        <v>6200</v>
      </c>
      <c r="G311" s="17"/>
      <c r="H311" s="17"/>
      <c r="I311" s="17"/>
      <c r="J311" s="53" t="s">
        <v>202</v>
      </c>
      <c r="K311" s="53" t="s">
        <v>127</v>
      </c>
    </row>
    <row r="312" spans="1:11">
      <c r="A312" s="65"/>
      <c r="B312" s="56"/>
      <c r="C312" s="5" t="s">
        <v>31</v>
      </c>
      <c r="D312" s="33">
        <f>SUM(E312:I312)</f>
        <v>4960</v>
      </c>
      <c r="E312" s="17">
        <f t="shared" ref="E312:I312" si="174">E311*0.8</f>
        <v>0</v>
      </c>
      <c r="F312" s="17">
        <f t="shared" si="174"/>
        <v>4960</v>
      </c>
      <c r="G312" s="17">
        <f t="shared" si="174"/>
        <v>0</v>
      </c>
      <c r="H312" s="17">
        <f t="shared" si="174"/>
        <v>0</v>
      </c>
      <c r="I312" s="17">
        <f t="shared" si="174"/>
        <v>0</v>
      </c>
      <c r="J312" s="53"/>
      <c r="K312" s="53"/>
    </row>
    <row r="313" spans="1:11" ht="104.25" customHeight="1">
      <c r="A313" s="65"/>
      <c r="B313" s="56"/>
      <c r="C313" s="5" t="s">
        <v>32</v>
      </c>
      <c r="D313" s="33">
        <f>SUM(E313:I313)</f>
        <v>1240</v>
      </c>
      <c r="E313" s="17">
        <f t="shared" ref="E313:I313" si="175">E311*0.2</f>
        <v>0</v>
      </c>
      <c r="F313" s="17">
        <f t="shared" si="175"/>
        <v>1240</v>
      </c>
      <c r="G313" s="17">
        <f t="shared" si="175"/>
        <v>0</v>
      </c>
      <c r="H313" s="17">
        <f t="shared" si="175"/>
        <v>0</v>
      </c>
      <c r="I313" s="17">
        <f t="shared" si="175"/>
        <v>0</v>
      </c>
      <c r="J313" s="53"/>
      <c r="K313" s="53"/>
    </row>
    <row r="314" spans="1:11">
      <c r="A314" s="9" t="s">
        <v>348</v>
      </c>
      <c r="B314" s="10" t="s">
        <v>67</v>
      </c>
      <c r="C314" s="16"/>
      <c r="D314" s="34"/>
      <c r="E314" s="15"/>
      <c r="F314" s="15"/>
      <c r="G314" s="15"/>
      <c r="H314" s="15"/>
      <c r="I314" s="15"/>
      <c r="J314" s="16"/>
      <c r="K314" s="16"/>
    </row>
    <row r="315" spans="1:11">
      <c r="A315" s="65" t="s">
        <v>353</v>
      </c>
      <c r="B315" s="56" t="s">
        <v>349</v>
      </c>
      <c r="C315" s="5" t="s">
        <v>33</v>
      </c>
      <c r="D315" s="33">
        <f>D316+D317</f>
        <v>10000</v>
      </c>
      <c r="E315" s="17">
        <v>10000</v>
      </c>
      <c r="F315" s="17"/>
      <c r="G315" s="17"/>
      <c r="H315" s="17"/>
      <c r="I315" s="17"/>
      <c r="J315" s="53" t="s">
        <v>202</v>
      </c>
      <c r="K315" s="53" t="s">
        <v>88</v>
      </c>
    </row>
    <row r="316" spans="1:11">
      <c r="A316" s="65"/>
      <c r="B316" s="56"/>
      <c r="C316" s="5" t="s">
        <v>31</v>
      </c>
      <c r="D316" s="33">
        <f>SUM(E316:I316)</f>
        <v>10000</v>
      </c>
      <c r="E316" s="17">
        <f t="shared" ref="E316:H316" si="176">E315</f>
        <v>10000</v>
      </c>
      <c r="F316" s="17">
        <f t="shared" si="176"/>
        <v>0</v>
      </c>
      <c r="G316" s="17">
        <f t="shared" si="176"/>
        <v>0</v>
      </c>
      <c r="H316" s="17">
        <f t="shared" si="176"/>
        <v>0</v>
      </c>
      <c r="I316" s="17">
        <f>I315</f>
        <v>0</v>
      </c>
      <c r="J316" s="53"/>
      <c r="K316" s="76"/>
    </row>
    <row r="317" spans="1:11" ht="30.75" customHeight="1">
      <c r="A317" s="65"/>
      <c r="B317" s="56"/>
      <c r="C317" s="5" t="s">
        <v>32</v>
      </c>
      <c r="D317" s="33"/>
      <c r="E317" s="17"/>
      <c r="F317" s="17"/>
      <c r="G317" s="17"/>
      <c r="H317" s="17"/>
      <c r="I317" s="17"/>
      <c r="J317" s="53"/>
      <c r="K317" s="76"/>
    </row>
    <row r="318" spans="1:11">
      <c r="A318" s="65" t="s">
        <v>354</v>
      </c>
      <c r="B318" s="56" t="s">
        <v>68</v>
      </c>
      <c r="C318" s="5" t="s">
        <v>33</v>
      </c>
      <c r="D318" s="33">
        <f>D319+D320</f>
        <v>12000</v>
      </c>
      <c r="E318" s="17"/>
      <c r="F318" s="17">
        <v>12000</v>
      </c>
      <c r="G318" s="17"/>
      <c r="H318" s="17"/>
      <c r="I318" s="17"/>
      <c r="J318" s="53"/>
      <c r="K318" s="76"/>
    </row>
    <row r="319" spans="1:11">
      <c r="A319" s="65"/>
      <c r="B319" s="56"/>
      <c r="C319" s="5" t="s">
        <v>31</v>
      </c>
      <c r="D319" s="33">
        <f>SUM(E319:I319)</f>
        <v>9600</v>
      </c>
      <c r="E319" s="17">
        <f t="shared" ref="E319:I319" si="177">E318*0.8</f>
        <v>0</v>
      </c>
      <c r="F319" s="17">
        <f t="shared" si="177"/>
        <v>9600</v>
      </c>
      <c r="G319" s="17">
        <f t="shared" si="177"/>
        <v>0</v>
      </c>
      <c r="H319" s="17">
        <f t="shared" si="177"/>
        <v>0</v>
      </c>
      <c r="I319" s="17">
        <f t="shared" si="177"/>
        <v>0</v>
      </c>
      <c r="J319" s="53"/>
      <c r="K319" s="76"/>
    </row>
    <row r="320" spans="1:11" ht="27.75" customHeight="1">
      <c r="A320" s="65"/>
      <c r="B320" s="56"/>
      <c r="C320" s="5" t="s">
        <v>32</v>
      </c>
      <c r="D320" s="33">
        <f>SUM(E320:I320)</f>
        <v>2400</v>
      </c>
      <c r="E320" s="17">
        <f t="shared" ref="E320:I320" si="178">E318*0.2</f>
        <v>0</v>
      </c>
      <c r="F320" s="17">
        <f t="shared" si="178"/>
        <v>2400</v>
      </c>
      <c r="G320" s="17">
        <f t="shared" si="178"/>
        <v>0</v>
      </c>
      <c r="H320" s="17">
        <f t="shared" si="178"/>
        <v>0</v>
      </c>
      <c r="I320" s="17">
        <f t="shared" si="178"/>
        <v>0</v>
      </c>
      <c r="J320" s="53"/>
      <c r="K320" s="76"/>
    </row>
    <row r="321" spans="1:11">
      <c r="A321" s="65" t="s">
        <v>355</v>
      </c>
      <c r="B321" s="71" t="s">
        <v>175</v>
      </c>
      <c r="C321" s="5" t="s">
        <v>33</v>
      </c>
      <c r="D321" s="33">
        <f>D322+D323</f>
        <v>10000</v>
      </c>
      <c r="E321" s="17"/>
      <c r="F321" s="17"/>
      <c r="G321" s="17"/>
      <c r="H321" s="17"/>
      <c r="I321" s="17">
        <v>10000</v>
      </c>
      <c r="J321" s="53"/>
      <c r="K321" s="76"/>
    </row>
    <row r="322" spans="1:11">
      <c r="A322" s="65"/>
      <c r="B322" s="71"/>
      <c r="C322" s="5" t="s">
        <v>31</v>
      </c>
      <c r="D322" s="33">
        <f>SUM(E322:I322)</f>
        <v>10000</v>
      </c>
      <c r="E322" s="17">
        <f t="shared" ref="E322:H322" si="179">E321</f>
        <v>0</v>
      </c>
      <c r="F322" s="17">
        <f t="shared" si="179"/>
        <v>0</v>
      </c>
      <c r="G322" s="17">
        <f t="shared" si="179"/>
        <v>0</v>
      </c>
      <c r="H322" s="17">
        <f t="shared" si="179"/>
        <v>0</v>
      </c>
      <c r="I322" s="17">
        <f>I321</f>
        <v>10000</v>
      </c>
      <c r="J322" s="53"/>
      <c r="K322" s="76"/>
    </row>
    <row r="323" spans="1:11" ht="41.25" customHeight="1">
      <c r="A323" s="65"/>
      <c r="B323" s="71"/>
      <c r="C323" s="5" t="s">
        <v>32</v>
      </c>
      <c r="D323" s="33"/>
      <c r="E323" s="17"/>
      <c r="F323" s="17"/>
      <c r="G323" s="17"/>
      <c r="H323" s="17"/>
      <c r="I323" s="17"/>
      <c r="J323" s="53"/>
      <c r="K323" s="76"/>
    </row>
    <row r="324" spans="1:11">
      <c r="A324" s="9" t="s">
        <v>350</v>
      </c>
      <c r="B324" s="36" t="s">
        <v>25</v>
      </c>
      <c r="C324" s="16"/>
      <c r="D324" s="34"/>
      <c r="E324" s="15"/>
      <c r="F324" s="15"/>
      <c r="G324" s="15"/>
      <c r="H324" s="15"/>
      <c r="I324" s="15"/>
      <c r="J324" s="16"/>
      <c r="K324" s="16"/>
    </row>
    <row r="325" spans="1:11">
      <c r="A325" s="65" t="s">
        <v>351</v>
      </c>
      <c r="B325" s="56" t="s">
        <v>484</v>
      </c>
      <c r="C325" s="5" t="s">
        <v>33</v>
      </c>
      <c r="D325" s="33">
        <f>D326+D327</f>
        <v>3500</v>
      </c>
      <c r="E325" s="17">
        <v>3500</v>
      </c>
      <c r="F325" s="17"/>
      <c r="G325" s="17"/>
      <c r="H325" s="17"/>
      <c r="I325" s="17"/>
      <c r="J325" s="53" t="s">
        <v>202</v>
      </c>
      <c r="K325" s="53" t="s">
        <v>116</v>
      </c>
    </row>
    <row r="326" spans="1:11">
      <c r="A326" s="65"/>
      <c r="B326" s="56"/>
      <c r="C326" s="5" t="s">
        <v>31</v>
      </c>
      <c r="D326" s="33">
        <f>SUM(E326:I326)</f>
        <v>2800</v>
      </c>
      <c r="E326" s="17">
        <f t="shared" ref="E326:I326" si="180">E325*0.8</f>
        <v>2800</v>
      </c>
      <c r="F326" s="17">
        <f t="shared" si="180"/>
        <v>0</v>
      </c>
      <c r="G326" s="17">
        <f t="shared" si="180"/>
        <v>0</v>
      </c>
      <c r="H326" s="17">
        <f t="shared" si="180"/>
        <v>0</v>
      </c>
      <c r="I326" s="17">
        <f t="shared" si="180"/>
        <v>0</v>
      </c>
      <c r="J326" s="53"/>
      <c r="K326" s="53"/>
    </row>
    <row r="327" spans="1:11" ht="27.75" customHeight="1">
      <c r="A327" s="65"/>
      <c r="B327" s="56"/>
      <c r="C327" s="5" t="s">
        <v>32</v>
      </c>
      <c r="D327" s="33">
        <f>SUM(E327:I327)</f>
        <v>700</v>
      </c>
      <c r="E327" s="17">
        <f t="shared" ref="E327:I327" si="181">E325*0.2</f>
        <v>700</v>
      </c>
      <c r="F327" s="17">
        <f t="shared" si="181"/>
        <v>0</v>
      </c>
      <c r="G327" s="17">
        <f t="shared" si="181"/>
        <v>0</v>
      </c>
      <c r="H327" s="17">
        <f t="shared" si="181"/>
        <v>0</v>
      </c>
      <c r="I327" s="17">
        <f t="shared" si="181"/>
        <v>0</v>
      </c>
      <c r="J327" s="53"/>
      <c r="K327" s="53"/>
    </row>
    <row r="328" spans="1:11">
      <c r="A328" s="65" t="s">
        <v>352</v>
      </c>
      <c r="B328" s="56" t="s">
        <v>69</v>
      </c>
      <c r="C328" s="5" t="s">
        <v>33</v>
      </c>
      <c r="D328" s="33">
        <f>D329+D330</f>
        <v>10000</v>
      </c>
      <c r="E328" s="17">
        <v>10000</v>
      </c>
      <c r="F328" s="17"/>
      <c r="G328" s="17"/>
      <c r="H328" s="17"/>
      <c r="I328" s="17"/>
      <c r="J328" s="53"/>
      <c r="K328" s="53"/>
    </row>
    <row r="329" spans="1:11">
      <c r="A329" s="65"/>
      <c r="B329" s="56"/>
      <c r="C329" s="5" t="s">
        <v>31</v>
      </c>
      <c r="D329" s="33">
        <f>SUM(E329:I329)</f>
        <v>10000</v>
      </c>
      <c r="E329" s="17">
        <f t="shared" ref="E329:H329" si="182">E328</f>
        <v>10000</v>
      </c>
      <c r="F329" s="17">
        <f t="shared" si="182"/>
        <v>0</v>
      </c>
      <c r="G329" s="17">
        <f t="shared" si="182"/>
        <v>0</v>
      </c>
      <c r="H329" s="17">
        <f t="shared" si="182"/>
        <v>0</v>
      </c>
      <c r="I329" s="17">
        <f>I328</f>
        <v>0</v>
      </c>
      <c r="J329" s="53"/>
      <c r="K329" s="53"/>
    </row>
    <row r="330" spans="1:11" ht="66.75" customHeight="1">
      <c r="A330" s="65"/>
      <c r="B330" s="56"/>
      <c r="C330" s="5" t="s">
        <v>32</v>
      </c>
      <c r="D330" s="33">
        <f>SUM(E330:I330)</f>
        <v>0</v>
      </c>
      <c r="E330" s="17"/>
      <c r="F330" s="17"/>
      <c r="G330" s="17"/>
      <c r="H330" s="17"/>
      <c r="I330" s="17"/>
      <c r="J330" s="53"/>
      <c r="K330" s="53"/>
    </row>
    <row r="331" spans="1:11">
      <c r="A331" s="37"/>
      <c r="B331" s="31"/>
      <c r="C331" s="38"/>
      <c r="D331" s="39"/>
      <c r="E331" s="40"/>
      <c r="F331" s="40"/>
      <c r="G331" s="40"/>
      <c r="H331" s="40"/>
      <c r="I331" s="40"/>
      <c r="J331" s="41"/>
      <c r="K331" s="41"/>
    </row>
    <row r="332" spans="1:11" ht="12.75" customHeight="1">
      <c r="A332" s="37"/>
      <c r="B332" s="75" t="s">
        <v>358</v>
      </c>
      <c r="C332" s="75"/>
      <c r="D332" s="75"/>
      <c r="E332" s="75"/>
      <c r="F332" s="75"/>
      <c r="G332" s="75"/>
      <c r="H332" s="75"/>
      <c r="I332" s="75"/>
      <c r="J332" s="75"/>
      <c r="K332" s="52"/>
    </row>
    <row r="333" spans="1:11" ht="6.75" customHeight="1">
      <c r="A333" s="37"/>
      <c r="B333" s="45"/>
      <c r="C333" s="42"/>
      <c r="D333" s="43"/>
      <c r="E333" s="40"/>
      <c r="F333" s="40"/>
      <c r="G333" s="40"/>
      <c r="H333" s="40"/>
      <c r="I333" s="40"/>
      <c r="J333" s="44"/>
      <c r="K333" s="44"/>
    </row>
    <row r="335" spans="1:11">
      <c r="F335" s="48"/>
      <c r="G335" s="48"/>
    </row>
  </sheetData>
  <mergeCells count="260">
    <mergeCell ref="K3:K5"/>
    <mergeCell ref="J10:J15"/>
    <mergeCell ref="K10:K15"/>
    <mergeCell ref="J53:J58"/>
    <mergeCell ref="K103:K174"/>
    <mergeCell ref="J103:J174"/>
    <mergeCell ref="J176:J178"/>
    <mergeCell ref="K176:K178"/>
    <mergeCell ref="J295:J298"/>
    <mergeCell ref="K295:K298"/>
    <mergeCell ref="K269:K274"/>
    <mergeCell ref="K33:K47"/>
    <mergeCell ref="K25:K30"/>
    <mergeCell ref="J17:J23"/>
    <mergeCell ref="K17:K23"/>
    <mergeCell ref="J227:J244"/>
    <mergeCell ref="K227:K244"/>
    <mergeCell ref="J6:J8"/>
    <mergeCell ref="K6:K8"/>
    <mergeCell ref="K290:K292"/>
    <mergeCell ref="J83:J85"/>
    <mergeCell ref="K199:K201"/>
    <mergeCell ref="J199:J201"/>
    <mergeCell ref="J264:J267"/>
    <mergeCell ref="K264:K267"/>
    <mergeCell ref="J276:J278"/>
    <mergeCell ref="K276:K278"/>
    <mergeCell ref="J247:J258"/>
    <mergeCell ref="K247:K258"/>
    <mergeCell ref="J203:J208"/>
    <mergeCell ref="K203:K208"/>
    <mergeCell ref="K281:K286"/>
    <mergeCell ref="K210:K215"/>
    <mergeCell ref="K217:K222"/>
    <mergeCell ref="K260:K262"/>
    <mergeCell ref="A42:A44"/>
    <mergeCell ref="B42:B44"/>
    <mergeCell ref="A45:A47"/>
    <mergeCell ref="B45:B47"/>
    <mergeCell ref="D4:D5"/>
    <mergeCell ref="C3:C5"/>
    <mergeCell ref="B3:B5"/>
    <mergeCell ref="E4:I4"/>
    <mergeCell ref="J290:J292"/>
    <mergeCell ref="J3:J5"/>
    <mergeCell ref="D3:I3"/>
    <mergeCell ref="A3:A5"/>
    <mergeCell ref="A10:A12"/>
    <mergeCell ref="B10:B12"/>
    <mergeCell ref="A13:A15"/>
    <mergeCell ref="B13:B15"/>
    <mergeCell ref="A17:A19"/>
    <mergeCell ref="B17:B19"/>
    <mergeCell ref="B6:B8"/>
    <mergeCell ref="A87:A89"/>
    <mergeCell ref="B87:B89"/>
    <mergeCell ref="A33:A35"/>
    <mergeCell ref="B33:B35"/>
    <mergeCell ref="A20:A22"/>
    <mergeCell ref="B20:B22"/>
    <mergeCell ref="A25:A27"/>
    <mergeCell ref="B25:B27"/>
    <mergeCell ref="A28:A30"/>
    <mergeCell ref="B28:B30"/>
    <mergeCell ref="A6:A8"/>
    <mergeCell ref="A36:A38"/>
    <mergeCell ref="B36:B38"/>
    <mergeCell ref="A39:A41"/>
    <mergeCell ref="B39:B41"/>
    <mergeCell ref="A53:A55"/>
    <mergeCell ref="A90:A92"/>
    <mergeCell ref="B90:B92"/>
    <mergeCell ref="A49:A51"/>
    <mergeCell ref="B49:B51"/>
    <mergeCell ref="A72:A74"/>
    <mergeCell ref="B72:B74"/>
    <mergeCell ref="A76:A78"/>
    <mergeCell ref="B76:B78"/>
    <mergeCell ref="A79:A81"/>
    <mergeCell ref="B79:B81"/>
    <mergeCell ref="A63:A65"/>
    <mergeCell ref="B63:B65"/>
    <mergeCell ref="A66:A68"/>
    <mergeCell ref="B66:B68"/>
    <mergeCell ref="A69:A71"/>
    <mergeCell ref="B69:B71"/>
    <mergeCell ref="A83:A85"/>
    <mergeCell ref="B83:B85"/>
    <mergeCell ref="B53:B55"/>
    <mergeCell ref="A56:A58"/>
    <mergeCell ref="B56:B58"/>
    <mergeCell ref="A60:A62"/>
    <mergeCell ref="B60:B62"/>
    <mergeCell ref="A103:A105"/>
    <mergeCell ref="B103:B105"/>
    <mergeCell ref="A106:A108"/>
    <mergeCell ref="B106:B108"/>
    <mergeCell ref="A109:A111"/>
    <mergeCell ref="B109:B111"/>
    <mergeCell ref="A93:A95"/>
    <mergeCell ref="B93:B95"/>
    <mergeCell ref="A96:A98"/>
    <mergeCell ref="B96:B98"/>
    <mergeCell ref="A99:A101"/>
    <mergeCell ref="B99:B101"/>
    <mergeCell ref="A121:A123"/>
    <mergeCell ref="B121:B123"/>
    <mergeCell ref="A124:A126"/>
    <mergeCell ref="B124:B126"/>
    <mergeCell ref="A127:A129"/>
    <mergeCell ref="B127:B129"/>
    <mergeCell ref="A112:A114"/>
    <mergeCell ref="B112:B114"/>
    <mergeCell ref="A115:A117"/>
    <mergeCell ref="B115:B117"/>
    <mergeCell ref="A118:A120"/>
    <mergeCell ref="B118:B120"/>
    <mergeCell ref="A139:A141"/>
    <mergeCell ref="B139:B141"/>
    <mergeCell ref="A142:A144"/>
    <mergeCell ref="B142:B144"/>
    <mergeCell ref="A145:A147"/>
    <mergeCell ref="B145:B147"/>
    <mergeCell ref="A130:A132"/>
    <mergeCell ref="B130:B132"/>
    <mergeCell ref="A133:A135"/>
    <mergeCell ref="B133:B135"/>
    <mergeCell ref="A136:A138"/>
    <mergeCell ref="B136:B138"/>
    <mergeCell ref="A157:A159"/>
    <mergeCell ref="B157:B159"/>
    <mergeCell ref="A160:A162"/>
    <mergeCell ref="B160:B162"/>
    <mergeCell ref="A148:A150"/>
    <mergeCell ref="B148:B150"/>
    <mergeCell ref="A151:A153"/>
    <mergeCell ref="B151:B153"/>
    <mergeCell ref="A154:A156"/>
    <mergeCell ref="B154:B156"/>
    <mergeCell ref="A172:A174"/>
    <mergeCell ref="B172:B174"/>
    <mergeCell ref="A176:A178"/>
    <mergeCell ref="B176:B178"/>
    <mergeCell ref="A181:A183"/>
    <mergeCell ref="B181:B183"/>
    <mergeCell ref="A163:A165"/>
    <mergeCell ref="B163:B165"/>
    <mergeCell ref="A166:A168"/>
    <mergeCell ref="B166:B168"/>
    <mergeCell ref="A169:A171"/>
    <mergeCell ref="B169:B171"/>
    <mergeCell ref="A195:A197"/>
    <mergeCell ref="B195:B197"/>
    <mergeCell ref="A199:A201"/>
    <mergeCell ref="B199:B201"/>
    <mergeCell ref="A203:A205"/>
    <mergeCell ref="B203:B205"/>
    <mergeCell ref="A185:A187"/>
    <mergeCell ref="B185:B187"/>
    <mergeCell ref="A188:A190"/>
    <mergeCell ref="B188:B190"/>
    <mergeCell ref="A217:A219"/>
    <mergeCell ref="B217:B219"/>
    <mergeCell ref="A220:A222"/>
    <mergeCell ref="B220:B222"/>
    <mergeCell ref="A206:A208"/>
    <mergeCell ref="B206:B208"/>
    <mergeCell ref="A210:A212"/>
    <mergeCell ref="B210:B212"/>
    <mergeCell ref="A213:A215"/>
    <mergeCell ref="B213:B215"/>
    <mergeCell ref="A236:A238"/>
    <mergeCell ref="B236:B238"/>
    <mergeCell ref="A239:A241"/>
    <mergeCell ref="B239:B241"/>
    <mergeCell ref="A242:A244"/>
    <mergeCell ref="B242:B244"/>
    <mergeCell ref="A227:A229"/>
    <mergeCell ref="B227:B229"/>
    <mergeCell ref="A230:A232"/>
    <mergeCell ref="B230:B232"/>
    <mergeCell ref="A233:A235"/>
    <mergeCell ref="B233:B235"/>
    <mergeCell ref="A256:A258"/>
    <mergeCell ref="B256:B258"/>
    <mergeCell ref="A260:A262"/>
    <mergeCell ref="B260:B262"/>
    <mergeCell ref="A247:A249"/>
    <mergeCell ref="B247:B249"/>
    <mergeCell ref="A250:A252"/>
    <mergeCell ref="B250:B252"/>
    <mergeCell ref="A253:A255"/>
    <mergeCell ref="B253:B255"/>
    <mergeCell ref="J269:J274"/>
    <mergeCell ref="A328:A330"/>
    <mergeCell ref="B328:B330"/>
    <mergeCell ref="A311:A313"/>
    <mergeCell ref="B311:B313"/>
    <mergeCell ref="A315:A317"/>
    <mergeCell ref="B315:B317"/>
    <mergeCell ref="A318:A320"/>
    <mergeCell ref="B318:B320"/>
    <mergeCell ref="A303:A305"/>
    <mergeCell ref="B303:B305"/>
    <mergeCell ref="A306:A308"/>
    <mergeCell ref="B306:B308"/>
    <mergeCell ref="A321:A323"/>
    <mergeCell ref="B321:B323"/>
    <mergeCell ref="A325:A327"/>
    <mergeCell ref="B325:B327"/>
    <mergeCell ref="A272:A274"/>
    <mergeCell ref="B272:B274"/>
    <mergeCell ref="K300:K308"/>
    <mergeCell ref="A290:A292"/>
    <mergeCell ref="B290:B292"/>
    <mergeCell ref="J25:J30"/>
    <mergeCell ref="A295:A297"/>
    <mergeCell ref="B295:B297"/>
    <mergeCell ref="A300:A302"/>
    <mergeCell ref="B300:B302"/>
    <mergeCell ref="A276:A278"/>
    <mergeCell ref="B276:B278"/>
    <mergeCell ref="A281:A283"/>
    <mergeCell ref="B281:B283"/>
    <mergeCell ref="A284:A286"/>
    <mergeCell ref="B284:B286"/>
    <mergeCell ref="A264:A266"/>
    <mergeCell ref="B264:B266"/>
    <mergeCell ref="A269:A271"/>
    <mergeCell ref="B269:B271"/>
    <mergeCell ref="J281:J286"/>
    <mergeCell ref="J33:J47"/>
    <mergeCell ref="J60:J74"/>
    <mergeCell ref="J210:J215"/>
    <mergeCell ref="J217:J222"/>
    <mergeCell ref="J260:J262"/>
    <mergeCell ref="A1:K1"/>
    <mergeCell ref="B332:J332"/>
    <mergeCell ref="K60:K74"/>
    <mergeCell ref="J181:J183"/>
    <mergeCell ref="K181:K183"/>
    <mergeCell ref="J195:J197"/>
    <mergeCell ref="K195:K197"/>
    <mergeCell ref="J49:J51"/>
    <mergeCell ref="K49:K51"/>
    <mergeCell ref="J76:J81"/>
    <mergeCell ref="K76:K81"/>
    <mergeCell ref="J87:J101"/>
    <mergeCell ref="K87:K101"/>
    <mergeCell ref="K53:K58"/>
    <mergeCell ref="K83:K85"/>
    <mergeCell ref="J325:J330"/>
    <mergeCell ref="K325:K330"/>
    <mergeCell ref="J185:J190"/>
    <mergeCell ref="K185:K190"/>
    <mergeCell ref="J315:J323"/>
    <mergeCell ref="K315:K323"/>
    <mergeCell ref="J311:J313"/>
    <mergeCell ref="K311:K313"/>
    <mergeCell ref="J300:J308"/>
  </mergeCells>
  <pageMargins left="0.39370078740157483" right="0.39370078740157483" top="1.0629921259842521" bottom="0.39370078740157483" header="0.78740157480314965" footer="0.31496062992125984"/>
  <pageSetup paperSize="9" firstPageNumber="225" orientation="landscape" useFirstPageNumber="1" r:id="rId1"/>
  <headerFooter>
    <oddHeader>&amp;C&amp;"Times New Roman,обычный"&amp;10&amp;P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2016-2020</vt:lpstr>
      <vt:lpstr>2021-2025</vt:lpstr>
      <vt:lpstr>'2016-2020'!Заголовки_для_печати</vt:lpstr>
      <vt:lpstr>'2021-2025'!Заголовки_для_печати</vt:lpstr>
      <vt:lpstr>'2016-2020'!Область_печати</vt:lpstr>
      <vt:lpstr>'2021-2025'!Область_печати</vt:lpstr>
    </vt:vector>
  </TitlesOfParts>
  <Company>DOKO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pivovarova</dc:creator>
  <cp:lastModifiedBy>bogdanova</cp:lastModifiedBy>
  <cp:lastPrinted>2016-01-11T13:41:28Z</cp:lastPrinted>
  <dcterms:created xsi:type="dcterms:W3CDTF">2015-12-21T08:20:16Z</dcterms:created>
  <dcterms:modified xsi:type="dcterms:W3CDTF">2016-01-11T13:41:39Z</dcterms:modified>
</cp:coreProperties>
</file>